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Sheet1!$A$1:$X$565</definedName>
    <definedName name="_xlnm.Print_Titles" localSheetId="0">Sheet1!$2:$4</definedName>
    <definedName name="_xlnm.Print_Area" localSheetId="0">Sheet1!$A$1:$I$565</definedName>
  </definedNames>
  <calcPr calcId="144525"/>
</workbook>
</file>

<file path=xl/sharedStrings.xml><?xml version="1.0" encoding="utf-8"?>
<sst xmlns="http://schemas.openxmlformats.org/spreadsheetml/2006/main" count="4575" uniqueCount="2088">
  <si>
    <t>附件3</t>
  </si>
  <si>
    <t>桂林市2022年重大（续建）项目投资计划表</t>
  </si>
  <si>
    <t>编制单位：桂林市重大项目推进办公室</t>
  </si>
  <si>
    <t>单位：万元</t>
  </si>
  <si>
    <t>序号</t>
  </si>
  <si>
    <t>项目名称</t>
  </si>
  <si>
    <t>建设规模及内容</t>
  </si>
  <si>
    <t>总投资</t>
  </si>
  <si>
    <t>2022年
计划投资</t>
  </si>
  <si>
    <t>建设年限</t>
  </si>
  <si>
    <t>2022年工程形象进度目标</t>
  </si>
  <si>
    <t>项目业主</t>
  </si>
  <si>
    <t>责任单位</t>
  </si>
  <si>
    <t>合计</t>
  </si>
  <si>
    <t>一、基础设施</t>
  </si>
  <si>
    <t>（一）交通</t>
  </si>
  <si>
    <t>——高速公路</t>
  </si>
  <si>
    <t>G72泉州至南宁高速公路广西桂林至柳州段改扩建工程（临桂段）</t>
  </si>
  <si>
    <t>桂柳改扩建工程起点位于三江至桂林高速公路（G65）与桂林绕城高速公路交叉处的桂林西枢纽互通（桩号K1119+789.8），自北向南展线，经桂林西、桂林临桂区、苏桥开发区、永福县、波寨、黄冕乡，止于阳朔至鹿寨高速公路与泉南高速交叉的鹿寨北枢纽互通（桩号K1220+415.7），路线全长约100.914公里，其中临桂段长17公里，设计速度120千米/小时。</t>
  </si>
  <si>
    <t>2020-2024</t>
  </si>
  <si>
    <t>房屋拆迁完成100%，管线拆迁完成80%，路基、路面、桥涵、交叉工程、交通工程及沿线设施施工。</t>
  </si>
  <si>
    <t>广西桂鹿高速公路有限公司</t>
  </si>
  <si>
    <t>临桂区政府</t>
  </si>
  <si>
    <t>续建</t>
  </si>
  <si>
    <t>高速公路</t>
  </si>
  <si>
    <t>H</t>
  </si>
  <si>
    <t>灌阳至平乐高速公路</t>
  </si>
  <si>
    <t>项目全长136.736千米，双向四车道，路基宽26.5米，设计时速120千米/小时。</t>
  </si>
  <si>
    <t>2017-2023</t>
  </si>
  <si>
    <t>全线路基工程完成90%，桥梁工程完成80%，隧道工程完成80%，涵洞通道工程完成100%，路面工程完成30%，房建工程完成30%，绿化工程20%，交安工程完成20%。</t>
  </si>
  <si>
    <t>广西新平高速公路有限公司</t>
  </si>
  <si>
    <t>市交通运输局</t>
  </si>
  <si>
    <t>——其他公路</t>
  </si>
  <si>
    <t>临桂区五通至黄沙通乡三级公路工程</t>
  </si>
  <si>
    <t>路线起点K0+000位于五通大桥附近，衔接县道X109五通至保宁公路，途经塘底村、西南村、五通林业采育场、翻水林场、长滩、舒家、翻水村，终点K34+949.3位于黄沙乡东面黄沙桥，衔接县道X111宛田至黄沙公路，全长34.9493千米，路基宽度7.5米，路面宽度6.5米，本项目K29+993～K34+420段采用水泥混凝土路面，其余路段均采用沥青碎石混凝土路面。</t>
  </si>
  <si>
    <t>2022-2024</t>
  </si>
  <si>
    <t>继续开展征地工作，路基施工。</t>
  </si>
  <si>
    <t>临桂区名冠产业投资有限公司</t>
  </si>
  <si>
    <t>其他公路</t>
  </si>
  <si>
    <t>桂林市临桂区黄沙至宇海通建制村水泥路工程项目</t>
  </si>
  <si>
    <t>四级公路21.302千米，路基宽度为6.5米，路面宽度为4.5米。</t>
  </si>
  <si>
    <t>2020-2023</t>
  </si>
  <si>
    <t>继续建设路基。</t>
  </si>
  <si>
    <t>桂林市临桂区交通运输局</t>
  </si>
  <si>
    <t>G322灵川经五通至苏桥（临桂段）</t>
  </si>
  <si>
    <t>二级公路，路线总长18.447公里，设计速度为60-40公里/小时，路基宽12/10/8.5米。</t>
  </si>
  <si>
    <t>临桂段施工。</t>
  </si>
  <si>
    <t>广西北投公路建设投资集团有限公司</t>
  </si>
  <si>
    <t>G357桂林会仙至永福百寿公路（临桂段）</t>
  </si>
  <si>
    <t>临桂段路线全长16公里，采用二级公路标准建设，设计速度为60公里/小时，路面类型为沥青混凝土路面。</t>
  </si>
  <si>
    <t>2021-2023</t>
  </si>
  <si>
    <t>路基、路面、桥涵施工。</t>
  </si>
  <si>
    <t>省道S202阳朔（福利）至平乐公路（阳朔段）</t>
  </si>
  <si>
    <t>项目总长度为12公里，道路等级为二级公路，铺设沥青混凝土路面。</t>
  </si>
  <si>
    <t>完成部分路基、涵洞。</t>
  </si>
  <si>
    <t>阳朔县公路建设养护中心</t>
  </si>
  <si>
    <t>阳朔县政府</t>
  </si>
  <si>
    <t>灵川县城至八里街1号工业园区（西站）公路工程</t>
  </si>
  <si>
    <t>一级公路，全长17.8公里（主线全长12.14公里），路基宽24.5米。</t>
  </si>
  <si>
    <t>2016-2023</t>
  </si>
  <si>
    <t>5.7千米路基路面开工。</t>
  </si>
  <si>
    <t>灵川县园区建设投资有限公司</t>
  </si>
  <si>
    <t>灵川县政府</t>
  </si>
  <si>
    <t>大圩至草坪（灵川段）公路</t>
  </si>
  <si>
    <t>全长9.32公里，双向两车道二级公路，沥青混凝土路面，设计速度60公里/小时。</t>
  </si>
  <si>
    <t>2022年项目形象进度预期目标：完成9.13公里路基工程；完成9.13公里路面工程。</t>
  </si>
  <si>
    <t>灵川县交通运输局</t>
  </si>
  <si>
    <t>国道G322灵川经五通至苏桥公路（灵川段）</t>
  </si>
  <si>
    <t>本项目灵川段途经灵川镇、潭下镇、公平乡。路线共22.4公里（K0+000～K7+020完全利用，K7+020～K22+400新建段）。二级路标准建设，设计速度60公里/小时，采用水泥混凝土路面。</t>
  </si>
  <si>
    <t>完成路基100%、路面100%、桥梁100%、涵洞100%、防护排水100%。</t>
  </si>
  <si>
    <t>九屋至兰田公路提级改造工程</t>
  </si>
  <si>
    <t>项目全长23.7公里，三级公路，路基、路面、桥涵、交通附属设施等。</t>
  </si>
  <si>
    <t>2019-2023</t>
  </si>
  <si>
    <t>预计2022年12月全面完工。</t>
  </si>
  <si>
    <t>全州县通自然村（屯）道路硬化建设项目</t>
  </si>
  <si>
    <t>拟硬化的通村公路共114条，共190.19公里。</t>
  </si>
  <si>
    <t>根据自治区人民政府道路硬化具体实施方案，明确相关奖补政策，待自治区层面出台农村公路“三项工程”实施方案后，立即组织实施。</t>
  </si>
  <si>
    <t>全州县交通运输局</t>
  </si>
  <si>
    <t>全州县政府</t>
  </si>
  <si>
    <t>兴安县华江瑶族乡旅游公路1期（省道S202线-华江）工程</t>
  </si>
  <si>
    <t>路线长8.006公里，按二级公路双车道标准设计，设计速度40千米/小时，路基宽度采用12米，车道宽度为2×3.5米，硬路肩2×1.75米，土路肩2×0.75米，起点位于省道S202线广塘附近，终点位于华江桥桥头。</t>
  </si>
  <si>
    <t>完成路基建设，桥梁、隧道完成60%。</t>
  </si>
  <si>
    <t>兴安县交通运输局</t>
  </si>
  <si>
    <t>兴安县政府</t>
  </si>
  <si>
    <t>S501全州石塘经蕉江至高尚公路（兴安段K35+109~K60+310）</t>
  </si>
  <si>
    <t>本项目主线全长25.72公里，漠川连接线全长6.371公里，其中完全利用冠山至榜上路段3.03公里及在建榜上桥，实际建设里程3.341公里。本项目路线总长32.091公里，总建设里程为29.061公里。全线采用沥青混凝土路面，二级公路，路基宽度8.5米。</t>
  </si>
  <si>
    <t>力争完成工程量的70%。</t>
  </si>
  <si>
    <t>广西北部湾投资集团有限公司</t>
  </si>
  <si>
    <t>G357桂林会仙至永福百寿公路工程项目</t>
  </si>
  <si>
    <t>建设二级路，沥青混凝土路面49.6千米，路基宽10米。</t>
  </si>
  <si>
    <t>完成桥涵工程85%，路基工程完成90%，路面工程完成85%。</t>
  </si>
  <si>
    <t>广西翔路建设有限责任公司</t>
  </si>
  <si>
    <t>永福县政府</t>
  </si>
  <si>
    <t>国道G357永福百寿至融安浮石(永福段)公路工程项目</t>
  </si>
  <si>
    <t>建设二级路，沥青混凝土路面27.73千米，路基宽10米。</t>
  </si>
  <si>
    <t>完成桥涵100%，路基完成100%，路面完成100%。</t>
  </si>
  <si>
    <t>桂林永安关经水车至灌阳公路（G357）</t>
  </si>
  <si>
    <t>二级公路，全长36千米（含支线），路基红线宽10-12米。</t>
  </si>
  <si>
    <t>完成项目工程路基98%，路面80%，桥梁90%，涵洞100%。</t>
  </si>
  <si>
    <t>灌阳县交通运输局</t>
  </si>
  <si>
    <t>灌阳县政府</t>
  </si>
  <si>
    <t>龙胜县生态旅游扶贫大环线瓢里至平等（野牛坳）公路改建项目</t>
  </si>
  <si>
    <t>该工程全长50.951公里，采用二级公路标准，路基宽度8.5米，设计速度40公里/小时。</t>
  </si>
  <si>
    <t>二期开展征地，力争完成路基建设。</t>
  </si>
  <si>
    <t>龙胜各族自治县交通运输局</t>
  </si>
  <si>
    <t>龙胜各族自治县政府</t>
  </si>
  <si>
    <t>平乐县平乐至黄龙公路（长滩至黄龙段）改建工程项目</t>
  </si>
  <si>
    <t>项目建设二级公路38公里，路基宽 8.5米 ，路面宽7.0米。</t>
  </si>
  <si>
    <t>2021
-
2024</t>
  </si>
  <si>
    <t>完成路基工程的40%，完成桥涵工程的20%。</t>
  </si>
  <si>
    <t>平乐县交通运输局</t>
  </si>
  <si>
    <t>平乐县政府</t>
  </si>
  <si>
    <t>S206荔浦修仁至金秀(荔浦段)二级公路建设工程</t>
  </si>
  <si>
    <t>项目荔浦段全长约10公里，采用二级公路标准建设，设计时速60公路/小时，路基宽8.5米，路面宽7.5米，路面采用沥青混凝土路面。</t>
  </si>
  <si>
    <t>铺设道路，修建给水排水工程。</t>
  </si>
  <si>
    <t xml:space="preserve">荔浦市交通运输局
</t>
  </si>
  <si>
    <t>荔浦市政府</t>
  </si>
  <si>
    <t>恭城县峻山至营盘公路改建工程</t>
  </si>
  <si>
    <r>
      <rPr>
        <sz val="11"/>
        <rFont val="宋体"/>
        <charset val="134"/>
      </rPr>
      <t>道路全长约13.934公里，道路等级为三级公路，路基宽度7.5米，车道宽度2</t>
    </r>
    <r>
      <rPr>
        <sz val="11"/>
        <rFont val="Arial"/>
        <charset val="0"/>
      </rPr>
      <t>×</t>
    </r>
    <r>
      <rPr>
        <sz val="11"/>
        <rFont val="宋体"/>
        <charset val="134"/>
      </rPr>
      <t>3.25米，设计速度30公里/小时，主要开展路基、路面及桥涵建设。</t>
    </r>
  </si>
  <si>
    <t>完成路基100%、桥涵100%。</t>
  </si>
  <si>
    <t>恭城瑶族自治县交通运输局</t>
  </si>
  <si>
    <t>恭城瑶族自治县政府</t>
  </si>
  <si>
    <t>（二）能源</t>
  </si>
  <si>
    <t>——风电</t>
  </si>
  <si>
    <t>灵川县中汇新能源有限公司灵川大境葫芦顶风电场工程</t>
  </si>
  <si>
    <t>安装10台单机容量4000千瓦的风力发电机组和2台单机容量5000千瓦的风力发电机组，装机容量为50兆瓦，工程配备新建一座110千伏升压站。</t>
  </si>
  <si>
    <t>完成12台风机竣工投产发电。</t>
  </si>
  <si>
    <t>灵川县中汇新能源有限公司</t>
  </si>
  <si>
    <t>风电</t>
  </si>
  <si>
    <t>——输变电</t>
  </si>
  <si>
    <t>220千伏金葡送变电工程</t>
  </si>
  <si>
    <t>项目新建220千伏变电站一座，变电站围墙内用地为2.3289公顷，进站道路用地为0.2540公顷，其他（挡土墙、边坡、排水沟）用地为1.1015公顷。</t>
  </si>
  <si>
    <t>主体竣工。</t>
  </si>
  <si>
    <t>阳朔县供电局</t>
  </si>
  <si>
    <t>输变电</t>
  </si>
  <si>
    <t>全州县农村电网改造升级工程</t>
  </si>
  <si>
    <t>完成农村电网低压线路改造升级及变电站变压器建设。</t>
  </si>
  <si>
    <t>继续完成168个项目改造，
变台149个，变压器总容量21770千瓦，完成改造低压线路319.43千米。</t>
  </si>
  <si>
    <t>新电力集团全州县供电公司</t>
  </si>
  <si>
    <t>——其他能源</t>
  </si>
  <si>
    <t>新疆煤制气外输管道工程广西支干线（临桂段）</t>
  </si>
  <si>
    <t>临桂段管道约长31千米，管径813毫米，设计压力10MPa，有一座阀室。</t>
  </si>
  <si>
    <t>完成14千米管道焊接。</t>
  </si>
  <si>
    <t>国家管网集团新疆煤制天然气外输管道有限责任公司</t>
  </si>
  <si>
    <t>其他能源</t>
  </si>
  <si>
    <t>广西LNG外输管道桂林支线工程（临桂段）</t>
  </si>
  <si>
    <t>临桂段新建输气管道7公里，管径为DN800，设计压力为10MPa。</t>
  </si>
  <si>
    <t>2021-2024</t>
  </si>
  <si>
    <t>铺设输气管道。</t>
  </si>
  <si>
    <t>广西天然气管道有限责任公司</t>
  </si>
  <si>
    <t>新疆煤制气外输管道广西支干线工程（灵川段）</t>
  </si>
  <si>
    <t>新疆煤制气外输管道广西支干线工程灵川县段，管径Φ813MM，设计压力10MPA，线路水平总长度40.45千米，沿线途径三街镇、潭下镇、定江镇，临时用地作业带宽度18-20米（根据实际需要定），共需要临时性用地约1124亩（以实际用地面积为准）。在灵川县境内三街镇、潭下镇、定江镇各设置1座阀室，共3座，管道分别穿越漓江、甘棠江，涉及永久性建设用地面积共7587.05平方米，约11.38亩（最终以实际用地面积为准）。</t>
  </si>
  <si>
    <t>1.完成潭下镇、定江镇、三街镇三座阀室建设。
2.完成6处水域及4处高速，2处铁路穿越工程。
3.完成管线焊接，管沟回填。</t>
  </si>
  <si>
    <t>新疆煤制天然气外输管道广西支干线兴安段项目</t>
  </si>
  <si>
    <t>兴安段管道总长56.2公里。拟将兴田村委、百里村委、大洞村委、石门村委、自治村委、红卫村委、塘市村委、南源村委、冠山村委、仙桥村委、杉树村委、唐堡村委、半圩村委、五甲村委、千家村委、廖家村委、司门村委、车田村委、龙源村委等19个村委相关村民小组的集体土地约1700亩作为项目建设的临时用地。</t>
  </si>
  <si>
    <t>广西国电投海桂新能源有限公司</t>
  </si>
  <si>
    <t>永福县风光火储氢一体化项目基地项目</t>
  </si>
  <si>
    <t>拟在永福县境内的广福乡、永福镇、龙江乡、堡里镇、罗锦镇、苏桥镇、三皇乡等区域规划建设陆上风电项目55.6万千瓦，分别为永福堡里136兆瓦风电场、龙江150兆瓦风电场、广福100兆瓦风电场、三皇100兆瓦风电场、大利山70兆瓦风电场；建设集中式光伏项目29.5万千瓦，分别为永福火光互补一体化45兆瓦光伏项目，罗锦鱼种场50兆瓦光伏项目，另有200兆瓦光伏项目正在落实项目用地；拟永福电厂厂区配套建设集中式储能系统100兆瓦/200兆瓦时，1座风光火储一体化集控中心，国家能源集团广西新能源培训中心，桂林新能源运维中心，8套5兆瓦电解水制氢系统等。共计规划规模85.1万千瓦清洁能源项目。本项目拟配套建设三座220千伏汇集站，与永福电厂已运营的2X320兆瓦火电打捆通过已有的永苏Ⅰ、Ⅱ线，永候Ⅰ、Ⅱ线送出到南方电网，打造永福县风光火储氢一体化百万级基地示范项目。项目将通过永福电厂火电灵活性改造及集中式储能对新能源进行就地调峰，不对电网产生调峰压力。</t>
  </si>
  <si>
    <t>2021-2025</t>
  </si>
  <si>
    <t>永福电厂厂区配套建设集中式储能系统及相关配套设施建设。</t>
  </si>
  <si>
    <t>国家能源集团广西电力有限公司永福分公司</t>
  </si>
  <si>
    <t>恭城县县城管道燃气工程</t>
  </si>
  <si>
    <t>天然气年供应规模为372.53万标准立方米/年，液化石油气供应规模3303.61吨/年。</t>
  </si>
  <si>
    <t>完成县城部分小区通气。</t>
  </si>
  <si>
    <t>广西广投宏源燃气公司</t>
  </si>
  <si>
    <t>（三）水利</t>
  </si>
  <si>
    <t>——防洪工程</t>
  </si>
  <si>
    <t>阳朔县新城区防洪治涝（含水系建设）工程</t>
  </si>
  <si>
    <t>项目主要建设内容包括：防洪工程、治涝工程及结合防洪治涝工程进行建设的水系景观建设工程，防洪堤总长3.788千米，护岸总长10.95千米。</t>
  </si>
  <si>
    <t>市政部分：新一河至新五河及新五支沟开挖及疏浚河道3.7千米，护岸5千米。
水系建设工程：调蓄湖A、调蓄湖B拓挖。
水利部分：完成4座壅水闸施工并通过试运行，完成管理用房、田家河草皮护岸、格宾石笼、管理维护道路施工。</t>
  </si>
  <si>
    <t>阳朔县市政公司、阳朔县水利局</t>
  </si>
  <si>
    <t>防洪工程</t>
  </si>
  <si>
    <t>广西主要支流湘江治理工程三期、黄沙河段、庙头段整治工程</t>
  </si>
  <si>
    <t>新建防洪堤总长8.066千米、其中三期：新建防洪堤总长6.02千米、沿护岸共设置排水涵8座。黄沙河段：新建护岸总长5.22千米。庙头段：新建防洪堤总长2.046千米、护岸总长0.324千米。</t>
  </si>
  <si>
    <t>完成部分护岸、防洪堤工程。</t>
  </si>
  <si>
    <t>全州县水利局</t>
  </si>
  <si>
    <t>广西桂林市江河湖库水系连通体系临桂新区机场路以北片区湖塘水系连通工程</t>
  </si>
  <si>
    <t>1.兰塘河连通水道工程。
2.满足防洪要求的沙塘河机场路上游段水域、沿西干渠西侧水域、沿秧塘支渠南侧水域、蔡塘河机场路上游段水域四处景观水域。
3.邬家、叶家、花堽村、铁卢、陆家五座壅水坝。
4.秧塘支渠两段改线。
5.西干渠和秧塘支渠改造。
6.3处放水管（泄洪闸）。</t>
  </si>
  <si>
    <t>2018-2023</t>
  </si>
  <si>
    <t>1.秧塘支渠改线0+000-0+400段土石方及砼护岸。
2.秧塘支渠南侧水域0+000-0+400段土石方及砼护岸。
3.沿西干渠西侧水域0+000-1+000段土石方及砼护岸。
4.邬家坝土石方及坝基础。</t>
  </si>
  <si>
    <t>桂林新城投资开发集团有限公司</t>
  </si>
  <si>
    <t>临桂新区管委会</t>
  </si>
  <si>
    <t>——水库及水利枢纽</t>
  </si>
  <si>
    <t>桂林市平乐县平口水库除险加固工程</t>
  </si>
  <si>
    <t>项目总库容5763万立方米，主要建设主坝加固、一副坝加固、二副坝进行除险加固、溢洪道加固、新建放水隧洞、新建发电厂房、新建放水塔、新建渡槽、新建应急抢险道路、机电金属结构安装、大坝安全监测设施等。</t>
  </si>
  <si>
    <t>2021
-
2023</t>
  </si>
  <si>
    <t>完成主坝排水棱体施工、一副坝防渗心墙施工、二副坝加固、新建渡槽、完成新建泄洪洞318米米及泄洪隧洞衬砌318米、完成新建放水塔施工。</t>
  </si>
  <si>
    <t>平乐县水利工程管理站</t>
  </si>
  <si>
    <t>水库及水利枢纽</t>
  </si>
  <si>
    <t>广西桂林市长塘水库工程淹没永福-龙江地方（X700-X138）复建暨环湖旅游通道工程（广西桂林市长塘水库工程子项目）</t>
  </si>
  <si>
    <t>全标段路线全长约23.44公里，共设桥梁1501米/13座，涵洞95道，隧洞535米/1道，公路等级按三级公路标准，路基宽度分别为8.5米、8.0米，路面宽为7米。</t>
  </si>
  <si>
    <t>完成道路路基基础建设，及附属设施建设。</t>
  </si>
  <si>
    <t>永福县鼎成投资有限公司</t>
  </si>
  <si>
    <t>市水利局</t>
  </si>
  <si>
    <t>——其他水利</t>
  </si>
  <si>
    <t>阳朔县水系连通及农村水系综合整治工程</t>
  </si>
  <si>
    <t>项目主要建设内容包括：遇龙河干流（遇龙河燕村以上，沟河河口以下）、一级支流沟河和白沙河清淤、护岸整治、堰坝修复等工程。</t>
  </si>
  <si>
    <t>完成工程量的95%。</t>
  </si>
  <si>
    <t>阳朔县水利局</t>
  </si>
  <si>
    <t>其他水利</t>
  </si>
  <si>
    <t>（四）城市基础设施</t>
  </si>
  <si>
    <t>——道路及桥梁</t>
  </si>
  <si>
    <t>雁“南、北、飞、翔”道路建设工程</t>
  </si>
  <si>
    <t>道路工程总长9.045千米。其中，雁南路长1.635千米，雁飞路长1.82千米，道路等级为城市主干路，道路红线宽35米，双向四车道，设计速度40千米每小时；雁北路长1.728千米，道路红线宽35米，雁翔路长3.862千米，道路红线宽30米，道路等级为城市次干路，双向四车道，设计车速30千米每小时。</t>
  </si>
  <si>
    <t>雁翔路累计完成2400米沥青施工，雁飞路完成400米沥青施工，雁南路完成交付路段水稳施工。</t>
  </si>
  <si>
    <t>桂林市桂雁经济发展有限责任公司</t>
  </si>
  <si>
    <t>雁山区政府</t>
  </si>
  <si>
    <t>道路及桥梁</t>
  </si>
  <si>
    <t>桂林市临桂新区文化中路建设工程项目</t>
  </si>
  <si>
    <t>本次拟建文化中路为临桂新区机场路以北片区道路骨架中的次干路，线路里程为0.979千米，实际建设长度0.897千米。文化中路红线宽30米，为双向4车道。设计速度为40千米每小时，配套建设雨水、污水、给水、电力、电信等管线及路灯、绿化、涵洞、交通安全等设施。在K0+894处跨越规划水系，设置1-32米预应力梁桥。</t>
  </si>
  <si>
    <t>桂林市临桂新区学府路建设工程项目</t>
  </si>
  <si>
    <t>学府路线路里程为0.953千米，北起蒋家路，向南终于文化中路，分别与庙岭大道、沙塘大道共组成四个平面交叉口，扣除不属于本项目交叉口长度后，实际建设长度0.817千米。学府路红线宽30米，为双向4车道，设计速度为40千米每小时。</t>
  </si>
  <si>
    <t>桂林市临桂区经十九路建设工程</t>
  </si>
  <si>
    <t>本项目桂林市临桂区经十九路建设工程为新建项目，道路总长约为2.498千米。道路等级为主干路，设计速度为50千米/小时，道路标准段红线宽度为40米。所在区域为临桂区万福路以北片区。</t>
  </si>
  <si>
    <t>桂林市临桂区名冠产业投资有限公司</t>
  </si>
  <si>
    <t>临桂区临桂镇岩塘至两江镇大山图旅游通道</t>
  </si>
  <si>
    <t>起于临桂镇秧塘村委岩塘、大雄村附近，经罡背、黄洞、高桥、终于两江镇河沙村委大山图附近，接两江至五通国防公路，公路全长13公里，按二级公路标准建设。</t>
  </si>
  <si>
    <t>一、二、三标段争取全部完工。</t>
  </si>
  <si>
    <t>临桂区交通运输局</t>
  </si>
  <si>
    <t>桂林市兴安至阳朔公路延长线工程（含阳朔县福利镇漓江大桥）</t>
  </si>
  <si>
    <t>桂林市兴安至阳朔公路延长线工程：一级公路5.856公里（不含福利漓江大桥），设计速度80千米/小时，路基宽度为24.5米，铺设沥青混凝土路面。
阳朔县福利镇福利漓江大桥：桥梁全长463米，按一级公路(兼具城市道路功能)标准建设，设计速度80千米/小时，桥面宽度31米。</t>
  </si>
  <si>
    <t>1.兴安至阳朔公路延长线：完成部分路基、涵洞。
2.福利漓江大桥：完成桥梁下构。</t>
  </si>
  <si>
    <t>阳朔县交通运输局</t>
  </si>
  <si>
    <t>桂林高铁园道路建设工程（一期）</t>
  </si>
  <si>
    <t>建设灵川西环路园区段、西站东路、西站西路等八条园区主干道路，总长12.6公里，道路红线宽50米。</t>
  </si>
  <si>
    <t>完成西站东路、福利北路延长线扩建工程、长隆路扩建工程施工，达到竣工验收、通车条件。</t>
  </si>
  <si>
    <t>广西灵川八里街工业园区开发总公司</t>
  </si>
  <si>
    <t>永福县县城东岛滨江北路道路工程</t>
  </si>
  <si>
    <t>道路设计长度为225.834米，红线宽度为24米，为双向2车道，道路等级为城市支路，采用沥青混凝土路面结构，设计速度为30千米/小时；规划路一西起规划路，东至滨江北路，道路设计长度为170.843米，红线宽度为24米，为双向2车道，道路等级为城市支路，采用沥青混凝土路面结构，设计速度为30千米/小时；滨江北路（规划路一至规划路六路段）北起规划路一，南至规划路六司法局处，道路设计长度为1657.906米，红线宽度为18.5～24米，为双向2车道，道路等级为城市次干路，采用沥青混凝土路面结构，设计速度为30千米/小时及相关配套设施建设。</t>
  </si>
  <si>
    <t>完成沿线电力改迁，雨水管及电力通信管（弱电）的建设，路面成型（沥青摊铺完成粗粒与中粒），绿化部分完工。</t>
  </si>
  <si>
    <t>永福县福兴城乡投资有限公司</t>
  </si>
  <si>
    <t>永福县党校至东江半岛道路</t>
  </si>
  <si>
    <t>本工程含2条线路，B线北起武警永福中队路口，向南至党校路口，长度为0.252千米；A线北起永福县党校路口，向南经向阳路、官村终点接通规划的新东江大桥，全长1.269千米。项目全长1.521千米。A线道路拟定为次干道，设计速度为40千米/小时，红线宽度为28米;B线道路拟定为支路，设计速度为30千米/小时，红线宽度为17米，项目建设内容为道路工程以及配套的雨水、污水、给水、电力、电信等管线工程，路灯、绿化、交通安全等设施。</t>
  </si>
  <si>
    <t>完成部分道路建设，实现道路通车使用及相关道路配套基础设施建设。</t>
  </si>
  <si>
    <t>永福县住房城乡建设局</t>
  </si>
  <si>
    <t>平乐县南洲新区东片区市政道路二期建设工程</t>
  </si>
  <si>
    <t>项目东片区由9条道路组成，路线总长约3607米，道路宽度为15米、25米、32米不等，同时开展绿化、亮化、管网等配套设施建设。</t>
  </si>
  <si>
    <t>2020
-
2025</t>
  </si>
  <si>
    <t>完成拆迁工程及路基30%工程量。</t>
  </si>
  <si>
    <t>平乐县城新区管委会</t>
  </si>
  <si>
    <t>桂林新城投资开发集团有限公司桂林市临桂新区凤凰西路北延长线建设工程</t>
  </si>
  <si>
    <t>城市主干道，道路长1865米，红线宽度50米。</t>
  </si>
  <si>
    <t>完成可施工路段道路工程、雨污水管道工程、给水工程、电力电信工程。</t>
  </si>
  <si>
    <t>桂林新城投资开发集团有限公司桂林市临桂新区沙塘大道二期建设工程</t>
  </si>
  <si>
    <t>道路长度2574米，红线宽度50米，城市主干道。</t>
  </si>
  <si>
    <t>完成可施工路段道路工程、雨污水管道工程。</t>
  </si>
  <si>
    <t>环西路南延长线建设工程</t>
  </si>
  <si>
    <t>起点秧一路交叉口至兰塘河南二路交叉口。道路分别与吉星一路、海吉星二路、秧坪路、星隆路平面交叉。线路长度1.397千米。</t>
  </si>
  <si>
    <t>完成K0+900-K1+460段可施工范围路基及雨污水管道工程。</t>
  </si>
  <si>
    <t>桂林市新中投资发展有限责任公司</t>
  </si>
  <si>
    <t>鲁山西路一期</t>
  </si>
  <si>
    <t>道路长度2577米，红线宽度30米，城市次干道。</t>
  </si>
  <si>
    <t>完成可施工范围内道路工程施工，达到通车条件。</t>
  </si>
  <si>
    <t>苏罗路改造工程项目</t>
  </si>
  <si>
    <t>道路全长3251.495米，为双向六车道，两侧均布置人行道(人非共板)及辅道，道路红线宽60米。苏罗路为城市主干路，设计速度50千米/小时。道路工程、桥涵工程、给水工程、雨水工程、污水工程、电力工程、电信工程、照明工程、绿化工程。</t>
  </si>
  <si>
    <t>完成可施工段建设。</t>
  </si>
  <si>
    <t>桂林经开投资控股有限责任公司</t>
  </si>
  <si>
    <t>经济技术开发区管委会</t>
  </si>
  <si>
    <t>银杏东环北路</t>
  </si>
  <si>
    <t>新建市政道路，长2.53千米，宽40米，道路工程、桥涵工程、给水工程、雨水工程、污水工程、电力工程、电信工程、照明工程、绿化工程。</t>
  </si>
  <si>
    <t>可施工段完成建设。</t>
  </si>
  <si>
    <t>桂林市净瓶山桥拆除重建工程</t>
  </si>
  <si>
    <r>
      <rPr>
        <sz val="11"/>
        <rFont val="宋体"/>
        <charset val="134"/>
      </rPr>
      <t>净瓶山桥起点接环城南二路，终点至环城南一路，全长约1016.329米，道路及桥梁红线宽度50米，设计速度为60千米/小时,双向六车道。其中净瓶山桥梁全长319米，桥梁孔跨总体布置为25米+(70+120+70)米+25米=310米；滨江南路下穿桥梁全长47米，引道长666.629米；拆除旧桥一座，跨径48.5米+3</t>
    </r>
    <r>
      <rPr>
        <sz val="11"/>
        <rFont val="Arial"/>
        <charset val="0"/>
      </rPr>
      <t>×</t>
    </r>
    <r>
      <rPr>
        <sz val="11"/>
        <rFont val="宋体"/>
        <charset val="134"/>
      </rPr>
      <t>60米+48.5米=277米。主要建设内容包括:桥梁拆除工程、桥梁新建工程、滨江南路下穿桥梁工程、道路工程、便桥工程、配套建设给排水、照明、绿化、交通、电力、通信管群等附属工程。</t>
    </r>
  </si>
  <si>
    <t>完成三通一平工作，完成管线、绿化迁移工作100%、完成桥梁基础工程100%。</t>
  </si>
  <si>
    <t>桂林市南方道桥修建有限公司</t>
  </si>
  <si>
    <t>市住房城乡建设局</t>
  </si>
  <si>
    <t>——供水</t>
  </si>
  <si>
    <t>城北水厂供水工程</t>
  </si>
  <si>
    <t>扩建城北水厂一期取水泵站，扩建规模（新增）为10万立方米/天；扩建城北水厂一期厂区，新增规模为10万立方米/天；瓦窑水厂改为中途加压泵站，规模为14万立方米/天；扩建城区配套供水管网，新建环城南路到瓦窑加压站输水干管1.5千米，管径DN1000。</t>
  </si>
  <si>
    <t>2019-2022</t>
  </si>
  <si>
    <t>完成项目收尾工作。</t>
  </si>
  <si>
    <t>桂林市自来水有限公司</t>
  </si>
  <si>
    <t>叠彩区政府</t>
  </si>
  <si>
    <t>供水</t>
  </si>
  <si>
    <t>龙胜县县城第二水厂及其管网工程(水源调整）</t>
  </si>
  <si>
    <t>新建一座22000立方米/天规模的取水泵房，及其相配套的辅助设施，敷设DN600输水管道7400米。建设内容：新建一个20000立方米/天规模的净、供水厂；敷设DN100-DN600供水管道8440米，修建一条宽4.5米，长400米的混凝土进厂道路。</t>
  </si>
  <si>
    <t>完成取水泵房等。</t>
  </si>
  <si>
    <t>龙胜县农投水务有限公司</t>
  </si>
  <si>
    <t>桂林市第二水源工程—引水工程子项</t>
  </si>
  <si>
    <t>引水工程取水头部位于青狮潭水库，引水管线由青狮潭水库至分水点，配套建设分水点管理站一座，再由分水点管理站分两路，一路敷设至城北水厂，一路敷设至西城水厂。引水管道长度约85.82千米，规模40万吨/天。</t>
  </si>
  <si>
    <t>累计完成工程形象进度的80%。</t>
  </si>
  <si>
    <t>桂林清源水务有限公司</t>
  </si>
  <si>
    <t>市城管委</t>
  </si>
  <si>
    <t>桂林市第二水源工程—西城水厂工程子项</t>
  </si>
  <si>
    <t>主要建设内容包括净水厂和配套清水管网。其中，净水厂一期建设规模为20万立方米/天，包括常规净水工程、排泥水处理工程以及生产、管理的附属设施；配套清水管网确保西城水厂所生产清水的配送。</t>
  </si>
  <si>
    <t>累计完成工程形象进度的70%。</t>
  </si>
  <si>
    <t>——其他城基</t>
  </si>
  <si>
    <t>漓东片区基础设施建设项目（EPC）</t>
  </si>
  <si>
    <t>项目范围约12平方千米，新建面积约302259.13平方米，其中：综合服务中心81469.13平方米，综合办公162938.26平方米，标准化厂房57851.74平方米。新建（扩建）13条园区道路及配套设施。</t>
  </si>
  <si>
    <t>实现铁山五路二支路、白云路、铁山西路竣工通车，A-14地块标准厂项目完成前期工作，实现项目动工。</t>
  </si>
  <si>
    <t>桂林高新投资开发集团有限公司</t>
  </si>
  <si>
    <t>七星区政府</t>
  </si>
  <si>
    <t>其他城基</t>
  </si>
  <si>
    <t>铁塔桂林市分公司基站建设项目</t>
  </si>
  <si>
    <t>项目计划建成12000个5G基站，推动4G网络覆盖95%的自然村，实现城区深度覆盖，县城和乡镇重点区域全面覆盖。</t>
  </si>
  <si>
    <t>基本完成建设任务。</t>
  </si>
  <si>
    <t>中国铁塔股份有限公司桂林市分公司</t>
  </si>
  <si>
    <t>秀峰区城市绿道系列建设项目</t>
  </si>
  <si>
    <t>绿道全长约50公里，宽约5米。项目总用地面积约45公顷。主要建设内容包括步道以及沿步道游憩、服务、管理建筑工程，石椅、亲水平台、休闲广场、公厕、垃圾收集点、道路硬化、绿化工程等配套服务设施。</t>
  </si>
  <si>
    <t>1.荷韵绿道完工。
2.桃花湾绿道二期完成前期工作，争取开工。
3.桃花湾绿道一期提升改造。</t>
  </si>
  <si>
    <t>桂林市秀峰区经济建设投资有限责任公司</t>
  </si>
  <si>
    <t>秀峰区政府</t>
  </si>
  <si>
    <t>桂林经开区（临桂段）宝山园基础设施（一期）</t>
  </si>
  <si>
    <t>新建厂房、管理用房、停车场等。建筑面积14.17万平方米。</t>
  </si>
  <si>
    <t>纬一路建设完成，公租房封顶。</t>
  </si>
  <si>
    <t>桂林市临桂区兴临城乡开发有限公司</t>
  </si>
  <si>
    <t>临桂易地搬迁农民创新创业园项目</t>
  </si>
  <si>
    <t>本项目总建筑面积112671平方米，配套建设生态停车场、绿化等设施。</t>
  </si>
  <si>
    <t>两栋厂房、公租房、食堂竣工及交付，基础设施竣工及交付。</t>
  </si>
  <si>
    <t>临桂区智慧停车场建设项目</t>
  </si>
  <si>
    <t>规划建设4个社会停车场，共306个小车停车位，11个大车停车位；规划4530个路内停车位。主要建设内容包括智慧停车管理系统、智能充电桩管理子系统、安装工程、设备购置、建筑工程及其配套设施工程等。,规划建设4个社会停车场，共306个小车停车位，11个大车停车位；规划4530个路内停车位。主要建设内容包括智慧停车管理系统、智能充电桩管理子系统、安装工程、设备购置、建筑工程及其配套设施工程等。</t>
  </si>
  <si>
    <t>完成一期规划内容建设，启动二期建设。</t>
  </si>
  <si>
    <t>桂林宏谋物业服务股份有限公司</t>
  </si>
  <si>
    <t>临桂区市政燃气管道工程项目</t>
  </si>
  <si>
    <t>新建市政燃气管道和庭院管道，其中市政管道长约300千米。</t>
  </si>
  <si>
    <t>燃气管道铺设安装。</t>
  </si>
  <si>
    <t>桂林港华燃气有限公司</t>
  </si>
  <si>
    <t>阳朔县汽车客运站建设项目</t>
  </si>
  <si>
    <t>项目规划占地面积36440平方米（约54.66亩），设计为一级客运站，日发送旅客15000人，总建筑面积54863.58平方米，设有主站房，游客服务中心、行车客栈、修理厂综合楼、架空停车场及其他附属用房，其中主站房面积为15687平方米。</t>
  </si>
  <si>
    <t>完成项目工程量的90%。</t>
  </si>
  <si>
    <t>桂林骏达运输股份有限公司</t>
  </si>
  <si>
    <t>桂林阳朔县新城区建设项目一期工程</t>
  </si>
  <si>
    <t>建设新区市政道路、排水、排污、垃圾中转、供水、电力、燃气、通信、水系景观、夜景照明等基础设施和行政办公、体育、文化、学校、医院、市场、对外交通等公共服务设施建设，建筑面积约10平方千米。</t>
  </si>
  <si>
    <t>2010-2023</t>
  </si>
  <si>
    <t>1.阳朔新城四桥建设工程：计划完成总工程量的100%。
2.新城区田家河桥建设项目：计划完成总工程量的100%。</t>
  </si>
  <si>
    <t>阳朔县新城区建设投资有限公司、阳朔县山水交通投资运营有限公司</t>
  </si>
  <si>
    <t>漓江田园综合体示范区</t>
  </si>
  <si>
    <t>（一）一期建设内容：基层党建提升；田园综合体展示中心、宣传片、标识牌等建设；潮田河绿道环；大圩古镇风貌提升；村庄人居环境提升；大圩镇主要干道整治提升；上读礼数字双创中心建设；田园综合体范围内房屋立面提升；村庄污水处理；田园综合体产业园改造提升等10个项目。 
（二）二期建设内容：新建大草路（狮子岩至碧岩阁）及沿线乡村风貌提升项目。</t>
  </si>
  <si>
    <t>1.完成潮田河绿道环北岸建设；
2.完成大草路征地与基础建设；
3.产业园提升；
4.古镇提升。</t>
  </si>
  <si>
    <t>灵川县大圩镇人民政府</t>
  </si>
  <si>
    <t>灵勃工业园路网工程</t>
  </si>
  <si>
    <t>项目拟新建道路八条 ,总长4944米 ,红线宽度15米,道路等级城市支路，设计时速30千米每小时。其中横一路长 1599.2米;横二路长1394.6米 ;横三路长210.2米;纵一路长210.5米;纵二路长410.2米;纵三路长193米;东方一路长303.5米;东方二路长622.6米。主要建设内容为:道路工程、交通工程、给水工程、排水工程、电力工程、电信工程、照明工程、燃气工程。</t>
  </si>
  <si>
    <t>完成第2期路网用地的征收并施工建设。</t>
  </si>
  <si>
    <t>中建路桥集团有限公司</t>
  </si>
  <si>
    <t>全州县绍水镇集镇改造提升项目</t>
  </si>
  <si>
    <t>道路硬化、绿化、亮化及房屋改造；分三期建设农贸市场综合体建设。</t>
  </si>
  <si>
    <t>完成集镇综合农贸市场建设及配套商住楼建设。</t>
  </si>
  <si>
    <t>全州县绍水镇政府</t>
  </si>
  <si>
    <t>全州县加油站建设项目</t>
  </si>
  <si>
    <t>在董家底、城北新区、绍水绍兰、永岁沙子湾、枧塘、白宝、全州镇绕山等建设7座社会投资加油站。在咸水、天湖景区、黄沙河、庙头政府投资建4座加油站。</t>
  </si>
  <si>
    <t>每年新建2-3座标准加油站。</t>
  </si>
  <si>
    <t>中民优能(广西)投资有限公司等
全州县城投有限公司</t>
  </si>
  <si>
    <t>全州县城北新区健康教育公共服务、停车场设施建设项目</t>
  </si>
  <si>
    <t>主要新建小学一所，占地41亩，36个班；体育休闲公园占地60亩，步道、绿化、亮化、广场、凉亭，规划用地30000平方米生态停车场、路灯、给排水、充电桩、便民服务店、公共卫生厕所等附属设施建设。</t>
  </si>
  <si>
    <t>建设，完善路网、给排水、充电桩、生态停车场等建设。</t>
  </si>
  <si>
    <t>全州县城北新区城市开发有限公司</t>
  </si>
  <si>
    <t>全州县新区路网及湘源大道延长线建设项目</t>
  </si>
  <si>
    <t xml:space="preserve">新建湘源大道延长线，北环大道至桂黄路，长3.0千米，宽度40米；规划一、二路至清湘路长2.84千米，宽度42米（桂黄延长线）；洮阳路长1814.58千米，宽24米。清湘路长3.5千米，宽24米。                                           </t>
  </si>
  <si>
    <t>建设湘源大道延长线，北环大道至桂黄路，长3.0千米，宽度40米；规划一、二路至清湘路长2.84千米，宽度42米（桂黄延长线）。</t>
  </si>
  <si>
    <t>灌阳县城区综合改造一期工程</t>
  </si>
  <si>
    <t>风貌改造范围由灌阳县滨江西路三里桥至土桥头，主要建设内容：外立面改造工程、桥梁改造工程、道路提升工程、临江步道工程及附属工程。</t>
  </si>
  <si>
    <t>完成北门市场改建工程主体建设，3条道路提升工程。</t>
  </si>
  <si>
    <t>灌阳县建工投资有限公司</t>
  </si>
  <si>
    <t>平乐县城防洪堤建设及基础配套设施一期工程（绿道部分）项目</t>
  </si>
  <si>
    <t>项目建设绿道全长20千米，宽6米，彩色防滑路面宽5米，两侧人行道与车行道之间各有0.5米宽的绿化带；彩色防滑路面铺装面积10万平方米，绿化带面积2万平方米；驿站7个，一级服务点1个（上游村）面积950平方米；二级服务点2个（浦口村、印山旅游码头），面积1400平方米；三级服务点4个（高兴榨、浦地、磨石湾）。</t>
  </si>
  <si>
    <t>2018
-
2023</t>
  </si>
  <si>
    <t>完成5公里绿道道路建设。</t>
  </si>
  <si>
    <t>广西桂林平乐昭州韵旅游发展有限公司</t>
  </si>
  <si>
    <t>荔浦市滨江南岸路网及给排水建设工程</t>
  </si>
  <si>
    <t>项目建设内容包括新建4条道路，总长2048.93米，其中：荔桐路路长385.78米，红线宽度60米，道路等级为城市主干路，设计速度为60千米/小时；横一路长1202.68米，红线宽度42米，道路等级为城市次干路，设计速度为40千米/小时；经三路长234.14米，红线宽度20米，道路等级为城市支路，设计速度为20千米/小时；规划路长226.33米，红线宽度12米，道路等级为城市支路，设计速度为40千米/小时。主要建设内容有：道路工程、交通工程、给水工程、排水工程、燃气工程、园林绿化工程等。</t>
  </si>
  <si>
    <t>荔浦市住房城乡建设局</t>
  </si>
  <si>
    <t>荔浦市十四五土地收储及基础设施项目</t>
  </si>
  <si>
    <t>项目计划十四五期间土地收储1万亩，出让6000亩，其中工业用地5000万，城市建设用地4000亩，交通基础设施用地1000亩，配套建设三通一平。</t>
  </si>
  <si>
    <t>2020-2025</t>
  </si>
  <si>
    <t xml:space="preserve">新增储备土地1250亩。 </t>
  </si>
  <si>
    <t>荔浦市土地储备中心</t>
  </si>
  <si>
    <t>桂林普光天然气有限公司荔浦市燃气管道建设项目</t>
  </si>
  <si>
    <t>项目计划铺设天然气输送管网78公里，配套建设消防给水、供电、绿化等附属工程。</t>
  </si>
  <si>
    <t>铺设县城城区、高新技术产业园天然气输送管网及配套设施建设。</t>
  </si>
  <si>
    <t>桂林普光天然气有限公司</t>
  </si>
  <si>
    <t>临桂新区机场路以北片区湖塘水系连通周边景观绿化工程</t>
  </si>
  <si>
    <t>规划总面积74万平方米（含水31万平方米），总用地面积43万平方米（不含水面）。主要见面内容包含（1）景观绿化，绿地面积为31.7万平方米；（2）交通道路，主要为园路，分为三级（主路、次陆、支路），总长度为17493.2米；（3）停车场及广场铺装及文化聚集地，项目停车场面积为15242平方米，广场及台阶铺装面积约41446平方米，文化聚集地4个共4000平方米；（4）建筑用房，其中游客服务中心面积2548平方米，管理用房3303平方米，公厕1175平方米；（5）其他景观设施，建设亭廊35顶，游船码头3处，生态驳岸30000米等景观设施；（6）电力及音响工程；（7）安全及安防监控等工程。</t>
  </si>
  <si>
    <t>完成机场路至凤凰西路桥段绿化、园林建设、管线、及园区内建筑物。</t>
  </si>
  <si>
    <t>华为科技城商住配套区建设（兴进·瑞园项目）</t>
  </si>
  <si>
    <t>总占地约106.6亩，总建筑面积约20.7万平方米，其中住宅建筑面积约12.2万平方米，商业建筑面积约1.81万平方米，项目容积率2.5，绿化率高达30%。由19栋18-19层高层景观华宅组成，规划面积段为75-220平方米两梯四户，二房至四房产品，总户数1261户，项目建筑风格为现代风格。</t>
  </si>
  <si>
    <t>开展主体建设。</t>
  </si>
  <si>
    <t>桂林兴为投资有限公司</t>
  </si>
  <si>
    <t>万达和平旅游城项目配套基础设施工程</t>
  </si>
  <si>
    <t>电力线路迁移、给水工程、排水工程（万达电力概算：9879.28万元，万达给排水概算：9096.19万元）。</t>
  </si>
  <si>
    <t>2017-
2023</t>
  </si>
  <si>
    <t>在4月资金落实的情况下：
电力工程：
完成高压下地工程验收、结算工作；完成融创N6、N10-1、N10-2、N11、N13地块的配电；后续N7、N8-2地块配电工程将视融创公司建设情况跟进。
给排水工程：
环城南一路雨水管道工程在达到征地拆迁条件下完成盖板涵工程；穿山东路延长线给水管道工程需新建道路开工后才能施工。</t>
  </si>
  <si>
    <t>桂林市市政建设有限公司</t>
  </si>
  <si>
    <t>桂林市旅游交通换乘中心</t>
  </si>
  <si>
    <t>项目建设游客服务中心、城市候机楼、综合控制中心、配套建设道路交通工程等。</t>
  </si>
  <si>
    <t>2022年工程形象进度目标：4月底旅游换乘中心项目（22#-25#楼）主体结构完成至±0.00，8月底23#、25#楼及22#、24#裙楼主体结构封顶，9月底完成24#楼主体结构封顶，12月底完成22#楼主体结构至26层楼面。</t>
  </si>
  <si>
    <t>桂林市道睿置业有限公司</t>
  </si>
  <si>
    <t>市交控集团</t>
  </si>
  <si>
    <t>二、产业</t>
  </si>
  <si>
    <t>（一）工业</t>
  </si>
  <si>
    <t>——制糖及食品</t>
  </si>
  <si>
    <t>桂林市米粉产业园</t>
  </si>
  <si>
    <t>建设保鲜桂林米粉生产厂房、米粉配料包生产线等。总建筑面积20万平方米。</t>
  </si>
  <si>
    <t>2019-2024</t>
  </si>
  <si>
    <t>争取完成部分地块规划调整。</t>
  </si>
  <si>
    <t>桂林三养胶麦生态食疗产业有限责任公司</t>
  </si>
  <si>
    <t>制糖及食品</t>
  </si>
  <si>
    <t>五福顺特色食品产业园（金顺昌）</t>
  </si>
  <si>
    <t>规划用地面积24646.2平方米，总建筑面积37484平方米，新建宿舍楼一栋、厂房3栋、观光厂房1栋等10栋建筑物。</t>
  </si>
  <si>
    <t>建设产业园厂房、宿舍楼。</t>
  </si>
  <si>
    <t>桂林五福顺食品有限公司</t>
  </si>
  <si>
    <t>地道桂林米粉科技股份有限公司米粉加工</t>
  </si>
  <si>
    <t>年产3000吨/年干米粉及杂粮米粉，年产6000万包保鲜米粉，年产4000万份保鲜米粉配料。建设内容：直条米粉2500吨/年，杂粮米粉500吨/年，保鲜米粉6000万袋，保鲜米粉配料4000万份。生产线3条。</t>
  </si>
  <si>
    <t>建设生产厂房。</t>
  </si>
  <si>
    <t>地道桂林米粉科技股份有限公司</t>
  </si>
  <si>
    <t>力源粮油食品综合加工物流项目</t>
  </si>
  <si>
    <t>项目总占地221.3亩，以仓储及生产粮油饲料为主。</t>
  </si>
  <si>
    <t>1.完成生产车间、原料车间、综合楼、圆筒仓建设及设备安装，并投入使用；
2.完成铁路专用线建设并通车使用；
3.完成厂区道路、给排水及附属设施的建设。</t>
  </si>
  <si>
    <t>桂林力源粮油食品集团有限公司</t>
  </si>
  <si>
    <t>全州县才湾粉业特色小镇及天湖米粉产业园建设项目</t>
  </si>
  <si>
    <t>打造特色粉业小镇，完善基础设施、街道立面改造和米粉文化街等。规划建设米粉园区一期用地298亩，建筑面积21.73万平方米，并建设基础设施。</t>
  </si>
  <si>
    <t>完成规划设计，粉业特色小镇街道立面改造和米粉文化街建设，建设园区配套及相关基础设施。</t>
  </si>
  <si>
    <t>全州县盛源投资管理有限责任公司</t>
  </si>
  <si>
    <t>全州湘山酒厂“桂酒振兴”项目</t>
  </si>
  <si>
    <t>新建一座万吨基酒麻坛陈藏洞库，建筑面积约1万平方米；高端基酒储备量每年净增加500吨以上；建设湘山酒文化体验馆、酿酒生态园，打造国家级4A级工业旅游景区；升级改造包装生产线、制曲车间、酿酒车间等。</t>
  </si>
  <si>
    <t>高端基酒储备量每年净增加500吨以上；建设湘山酒文化体验馆、酿酒生态园，打造国家级4A级工业旅游景区。</t>
  </si>
  <si>
    <t>桂林湘山酒业有限公司</t>
  </si>
  <si>
    <t>——汽车</t>
  </si>
  <si>
    <t>兴安县玉环汽车部件产业园</t>
  </si>
  <si>
    <t>产业园拟引进“汽车部件”产业链的生产企业及配套企业100家，以产品的展示、设计、商务、物流及生活“五位一体”的总部经济基地。项目规划面积1700亩，第一期约200亩，入园企业10—15家；第二期约500亩，入园企业20—30家；第三期约500亩，入园企业20—30家；第四期约500亩，入园企业20—30家。主要建设包括铸造、锻造、设备制造、机械制造、表面处理、橡塑制品和汽车用品及零部件生产等相关产业的生产基地。</t>
  </si>
  <si>
    <t>完成部分厂房建设以及部分企业入园投产工作。</t>
  </si>
  <si>
    <t>广西和成产业投资有限公司</t>
  </si>
  <si>
    <t>汽车</t>
  </si>
  <si>
    <t>优矿塑年产20万吨汽车用塑胶粒子及纳米级水合硅酸盐类新材料生产制造项目</t>
  </si>
  <si>
    <t>项目用地面积40亩，投资建设年产20万吨汽车用塑胶粒子及纳米级水合硅酸盐类新材料生产制造项目，分两期建设，建成预计产值达5亿元，综合税收800万元，新增就业岗位80多个。</t>
  </si>
  <si>
    <t>力争完成厂房建设。</t>
  </si>
  <si>
    <t>优矿塑新材料科技（桂林）有限公司</t>
  </si>
  <si>
    <t>——机械</t>
  </si>
  <si>
    <t>桂林橡胶机械有限公司数字化绿色制造产能提升项目（一期）</t>
  </si>
  <si>
    <t>项目采用国内外先进生产工艺、技术和设备，新增设备15台，利用原有设备30台，新建建筑面积5000平方米，形成年产400台中高端轮胎硫化机及其它橡胶机械设备生产能力的数字化绿色制造生产线，总投资约0.5亿元。</t>
  </si>
  <si>
    <t>2020
-
2023</t>
  </si>
  <si>
    <t>进行生产线绿色提升改造。</t>
  </si>
  <si>
    <t>桂林橡胶机械有限公司</t>
  </si>
  <si>
    <t>象山区政府</t>
  </si>
  <si>
    <t>机械</t>
  </si>
  <si>
    <t>J08E&amp;6K曲轴生产线技术改造项目</t>
  </si>
  <si>
    <t>新增桁架自动化装备（含桁架机器人和关节机器人）、全自动淬火机床、全自动平衡机、高压清洗机、法兰孔专机、数控高速端面外圆磨床、回火炉、摆差测量专机等主要生产设备及辅助设备共52台（套），对现有J08E&amp;6K曲轴生产线进行技术改造，建设自动化生产线。根据主机厂家的需求意向，项目建设完成后，达产年可形成年新增产J08E&amp;6K曲轴48000件的生产能力，其中年新增J08E曲轴30000件，年新增6K曲轴18000件。</t>
  </si>
  <si>
    <t>设备购置及安装。</t>
  </si>
  <si>
    <t>桂林福达曲轴有限公司</t>
  </si>
  <si>
    <t>大型曲轴生产线技术改造项目</t>
  </si>
  <si>
    <t>新增WFL车铣复合加工中心、勇克数控磨床、全自动曲轴淬火机床、内铣、数控卧式车床等主要生产设备及辅助设备共10台（套），对现有大型曲轴生产线进行技术改造。根据配套主机厂家的需求意向，项目改造完成后，达产年可形成年新增1770根大型曲轴的生产能力。</t>
  </si>
  <si>
    <t>桂林福达阿尔芬大型曲轴有限公司</t>
  </si>
  <si>
    <t>博涛广西新能源锂电正极材料设备项目</t>
  </si>
  <si>
    <t>拟在秧25路边申请用地工业用地约80000平方米,主要建设新能源锂电正极材料设备生产线。</t>
  </si>
  <si>
    <t>新建厂房前期手续办理完善，争取开工建设。</t>
  </si>
  <si>
    <t>苏州博涛机电设备有限公司</t>
  </si>
  <si>
    <t>B48曲轴生产线建设项目</t>
  </si>
  <si>
    <t>利用现有设备的基础上进行相应的升级改造，同时新增清洗机、回火炉、链轮淬火机床、齿轮热压装机床、全自动曲轴感应淬火机床、数控插齿机、自动装载链轮去毛刺机、曲轴数控抛光机、检测设备等生产及辅助设备21台（套），建设1条宝马B48发动机曲轴生产线，形成年产20万件B48发动机曲轴的生产能力。</t>
  </si>
  <si>
    <t>设备升级改造，购置新设备。</t>
  </si>
  <si>
    <t>福达控股集团有限公司</t>
  </si>
  <si>
    <t>灵川县甘棠江城市建设投资有限责任公司桂林高铁经济产业园潭下机械制造园标准厂房及配套基础设施建设项目（一期）</t>
  </si>
  <si>
    <t>总建筑面积6.7万平方米，分为四个地块，建设标准厂房、科技研发中心、宿舍楼及配套用房，3条连接道路。</t>
  </si>
  <si>
    <t>基本完成ABD地块和三条道路的土建工程</t>
  </si>
  <si>
    <t>灵川县甘棠江城市建设投资有限责任公司</t>
  </si>
  <si>
    <t>——建材</t>
  </si>
  <si>
    <t>广西建工集团桂林装配式建筑产业园项目</t>
  </si>
  <si>
    <t>继续进行市场调研。</t>
  </si>
  <si>
    <t>广西建工集团桂林装配式建筑产业有限公司</t>
  </si>
  <si>
    <t>建材</t>
  </si>
  <si>
    <t>桂林市临桂弘鑫混凝土有限公司年产60万方预拌混凝土项目</t>
  </si>
  <si>
    <t>占地规模约34666平方米，建设规模为年产60万立方米预拌混凝土生产线2条，年产20万吨预拌砂浆生产线1条。</t>
  </si>
  <si>
    <t>临桂弘鑫混凝土有限公司</t>
  </si>
  <si>
    <t>32万立方米节能环保加气混凝土砌块生产线及10万吨熟料堆棚</t>
  </si>
  <si>
    <t>总用地面积117亩，总建筑面积54,000平方，用于生产厂房建设。</t>
  </si>
  <si>
    <t>建设一栋办公大楼和生产厂房。</t>
  </si>
  <si>
    <t>桂林兆圆新型建材有限公司</t>
  </si>
  <si>
    <t>桂林永商投资发展有限公司平乐县同安石材产业园基础建设项目</t>
  </si>
  <si>
    <t>项目主要建设标准厂房、进行土地平整、给排水工程、污水处理池、沉淀池、护坡工程、路网工程、电力工程、绿化工程、道路硬化和消防工程等。</t>
  </si>
  <si>
    <t>2021
-
2028</t>
  </si>
  <si>
    <t>进行平整土地，建设园区路网、给排水、污水管网；建设废渣处理、供电等配套基础设施建设；厂区围墙建设，厂区钢架棚、办公楼、堆场建设。</t>
  </si>
  <si>
    <t>桂林永商投资发展有限公司</t>
  </si>
  <si>
    <t>鲁山新型建材年产30万吨工业固废矿渣微粉生产线项目</t>
  </si>
  <si>
    <t>项目规划用地8.25亩，总建筑面积1200平方米，拟新建一条矿粉生产线，设备投资1500万元。项目投产后，年产工业固废矿渣微粉30万吨/年。</t>
  </si>
  <si>
    <t>开展厂房建设。</t>
  </si>
  <si>
    <t>桂林鲁山新型建材有限公司</t>
  </si>
  <si>
    <t>——浆纸</t>
  </si>
  <si>
    <t>桂林威迈壁纸有限公司包覆膜项目</t>
  </si>
  <si>
    <t>项目位于象山区瓦窑，企业占地面积67.5亩。新开发出的套印套压包覆膜产品可与木材、纤维墙板、塑料板、铝板、铁板等基材复合制成多用途装饰材料，广泛应用于家用地电器音响表面装饰，飞机、轮船、火车的内装饰，市场前景广阔，总投资约0.5亿元。</t>
  </si>
  <si>
    <t>进行生产线提升改造。</t>
  </si>
  <si>
    <t>桂林威迈壁纸有限公司</t>
  </si>
  <si>
    <t>浆纸</t>
  </si>
  <si>
    <t>——电子信息</t>
  </si>
  <si>
    <t>白云电气集团公司桂林电气节能及电力电子产业项目</t>
  </si>
  <si>
    <t>项目占地面积241.15亩，分三期进行建设。项目一、二期整体规划已完成。一期建设主要为金属膜电容器及元器件类生产车间；二期建设主要为生产试验厂房102-104（内置仓库），配电中心，员工宿舍等设施；三期主要建设生产试验厂房，研发试制中心，进货检验和仓储中心等相关配套和服务设施。</t>
  </si>
  <si>
    <t>2018-2024</t>
  </si>
  <si>
    <t>完成103、104厂房内部装修，加强与清研皓隆对接，实现三期项目合作事宜。</t>
  </si>
  <si>
    <t>桂林智源电力电子有限公司</t>
  </si>
  <si>
    <t>电子信息</t>
  </si>
  <si>
    <t>金盘科技（桂林）数字化转型项目</t>
  </si>
  <si>
    <t>项目占地面积231亩。改造的内容主要包含电磁线集送线、绕线集送线、浇注集送线、铁芯集送线、装配集送线、开关装配线的数字化、自动化改造升级，提高主要应用设备自动化、物流自动化、生产信息化等技术手段的自动化、智能化效率；对企业管理系统、技术研发系统、营销系统、生产系统等上层系统进行优化升级，由传统的生产模式转型升级为数字化制造模式。</t>
  </si>
  <si>
    <t>2021-2022</t>
  </si>
  <si>
    <t>完成二期改造工作。</t>
  </si>
  <si>
    <t>桂林君泰福电气有限公司</t>
  </si>
  <si>
    <t>高光效LED封装及相关产业基地项目</t>
  </si>
  <si>
    <t>计划建设2.5万平方米厂房及相关配套基础设施。包括货车ETC系统、计重收费系统、OBU车载系统的生产车间、激光车辆检测设备、生产的产品用于高速公路建设，提升公路交费系统，公路数据使用分析，形成年产高速公路建设使用的相关设备1000套。</t>
  </si>
  <si>
    <t>完成二期规划调整，实现项目动工。</t>
  </si>
  <si>
    <t>海威科技股份有限公司</t>
  </si>
  <si>
    <t>中国-东盟信息港桂林产业化项目</t>
  </si>
  <si>
    <t>新建中国东信桂林基地，设立桂林东信云科技有限公司、中国东信桂林研发中心、桂林东信数字经济产业基金、中国-东盟信息港数字经济研究院、中国-东盟信息产业研究院、中国-东盟信息港大数据应用工程研究中心。</t>
  </si>
  <si>
    <t>实现项目竣工投产。</t>
  </si>
  <si>
    <t>中国-东盟信息港股份有限公司</t>
  </si>
  <si>
    <t>5G光通信核心光器件生产线建设</t>
  </si>
  <si>
    <t>基于“改造现有微组装线设备和购置部分专用工艺设备和测试设备”的建设思路，实现25GTO-CAN模组的批量生产，建成后达到不低于1万件/月的产能。</t>
  </si>
  <si>
    <t>争取完成项目施工并验收。</t>
  </si>
  <si>
    <t>中国电子科技集团公司第三十四研究所</t>
  </si>
  <si>
    <t>电科云（桂林）国际大数据发展中心项目</t>
  </si>
  <si>
    <t>项目位于雁山区大学生创业产业基地C-3片区内，占地面积约641亩，参照国标A级（GB 50174-2017），对标国际T3+（ANSI/TIA 942）标准拟建IDC项目，规划最大规模约8.3万台机柜，机柜总供电66万千瓦，每台机柜平均8千瓦，高密度20千瓦。分两期建设：一期建设用地121亩，计划投资30亿元，拟建设数据中心12.4万平方米，安装柜机2.2万台，计划2023年完成建设并投入运营；二期建设用地约520亩，计划投资159.2亿元，拟建设建筑67.6万平方米（其中数据中心47.6万平方米），安装柜机6.1万台，计划2025年底前建成并投入运营。</t>
  </si>
  <si>
    <t>项目一期地基基础工程完工。</t>
  </si>
  <si>
    <t>电科云（北京）有限公司</t>
  </si>
  <si>
    <t>阳天电子数字能源生产基地项目</t>
  </si>
  <si>
    <t>项目分二期建设，一期投资约为10亿元，其中设备4亿元，厂房及配套设施约4亿元，流动资金2亿元，主要建设生产云数据中心、储能、AHU(Air Hold Unit组合式空调系统)（A项目），储能电池 PACK（A+项目），光伏8.0及光伏逆变器（B项目）等系列产品项目。项目一期建成投产后，预计年产值约为不低于45亿元，年纳税收约1.3亿元，并可新增就业岗位3000个，项目全部建成达产后，年产值超100亿元。</t>
  </si>
  <si>
    <t>租赁厂房装修，新建厂房前期手续办理完善，争取开工建设。</t>
  </si>
  <si>
    <t>东莞阳天电子科技有限公司</t>
  </si>
  <si>
    <t>桂林安科讯数字能源智能制造项目</t>
  </si>
  <si>
    <t>建筑面积约11.27万平方米，主要建设厂房、食堂、公寓及机电配套设施，搭建SMT和插件生产线。分两期建设：一期建设项目分为两个片区，包括公租房和门卫室，厂房区计划建设8条SMT和插件生产线，形成产能100万台/月，新建建筑面积7.07万平方米，包括标准厂房、危化品库、门卫室和地下车库，配套建设人行天桥、生态停车场、园区道路硬化、室外给排水、绿化、围墙、大门、电梯、暖通、电力、电信、消防、无障碍等设施；二期建设10条SMT和插件生产线，形成产能120万台/月。建成达产后预计可实现年产值50亿元。</t>
  </si>
  <si>
    <t>桂林市临桂区名冠产业投资有限公司、深圳安科讯电子有限公司</t>
  </si>
  <si>
    <t>桂林花江智慧谷电子信息创业产业园(科技成果转化园)</t>
  </si>
  <si>
    <t>建筑面积51.3万平方米，主要建设综合服务大楼、人工智能产业大楼等配套设施。</t>
  </si>
  <si>
    <t>建设4栋标准厂房，完成约20000平方米建筑面积。</t>
  </si>
  <si>
    <t>永福县被动电子元器件项目</t>
  </si>
  <si>
    <t>项目由广东省东莞市大岭镇搬迁至桂林经济技术开发区苏桥工业园，并租用桂林经济技术开发区苏桥工业园B18地块5#标准厂房1 3层，建筑血积约为13450平方米。拟新建十术开发区苏桥工业园B18地块5#标准厂房1 3层，建筑血积约为13450平方米。拟新建十器的生产线。</t>
  </si>
  <si>
    <t>完成设备安装及生产等相关工程。</t>
  </si>
  <si>
    <t>桂林至敏电子科技有限公司</t>
  </si>
  <si>
    <t>桂林微腾电子科技有限公司电子产品生产项目</t>
  </si>
  <si>
    <t>项目一期规划用地27亩，迁入安装10条生产线；二期进行技术改造及购置安装高新电子产品生产线10条；三期规划用地100亩，进行技改及标准厂房的建设、设备采购安装等。</t>
  </si>
  <si>
    <t>完成扩大生产，增加2条生产线。</t>
  </si>
  <si>
    <t>桂林微腾电子科技有限公司</t>
  </si>
  <si>
    <t>广西南博万智能制造和高新电子产业项目</t>
  </si>
  <si>
    <t>项目第一期将购买厂房和将原在深圳的机械设备及新购置的设备等搬迁至购置厂房开展研发、生产及加工；第二期进行技改和厂房建设等。</t>
  </si>
  <si>
    <t>增加塑控机等生产设备。</t>
  </si>
  <si>
    <t>广西南博万自动化设备有限公司</t>
  </si>
  <si>
    <t>桂林德群快捷电子有限公司双面多层快捷线路板生产线项目</t>
  </si>
  <si>
    <t>项目租赁标准厂房1.5万平方米，购买数控钻孔机、自动沉铜线、自动图形电镀线、真空蚀刻机等设备，共建两条双面多层快捷线路板生产线。</t>
  </si>
  <si>
    <t>完成厂房装修及部分设备购置安装，部分生产线投入试产。</t>
  </si>
  <si>
    <t>桂林德群快捷电子有限公司</t>
  </si>
  <si>
    <t>桂林诗宇电子科技有限公司线路板生产建设项目</t>
  </si>
  <si>
    <t>项目租赁厂房1.5万平方米，购置设备安装生产线20条，年产线路板200万平方米。</t>
  </si>
  <si>
    <t>完成购置压合工艺相关设施设备，部分生产线投入生产。</t>
  </si>
  <si>
    <t>桂林诗宇电子科技有限公司</t>
  </si>
  <si>
    <t>桂林博海电子有限公司五金电镀及LED支架研发制造建设项目</t>
  </si>
  <si>
    <t>项目租赁厂房面积1.5万平方米，购置电镀线6条及周边设备、冲压机台80套、注塑机100台。</t>
  </si>
  <si>
    <t>完成厂房装修，部分设备安装调试并投入试产。</t>
  </si>
  <si>
    <t>桂林博海电子有限公司</t>
  </si>
  <si>
    <t>桂林恒鑫隆电子科技有限公司线路板生产建设项目</t>
  </si>
  <si>
    <t>项目租已建成厂房总建筑面积15000平方米，购置生产设备安装生产线15条，年产线路板120万平方米。</t>
  </si>
  <si>
    <t>完成购置设备并安装调试，部分生产线投入试产。</t>
  </si>
  <si>
    <t>桂林恒鑫隆电子科技有限公司</t>
  </si>
  <si>
    <t>桂林中沃光电科技有限公司单双面线路板生产建设项目</t>
  </si>
  <si>
    <t>项目租用厂房15000平方米，安装生产线20条，年生产线路板700万平方米。</t>
  </si>
  <si>
    <t>完成厂房改造装修及部分设备购置安装，部分生产线投入试产。</t>
  </si>
  <si>
    <t>桂林中沃光电科技有限公司</t>
  </si>
  <si>
    <t>桂林星利新能源科技有限公司新能源建设项目</t>
  </si>
  <si>
    <t>项目占地面积200亩，租赁装修厂房面积92400平方米，分二期建设，其中：一期投资2亿元，主要建设扣式电池生产线、TWS耳机电池生产线和PACK生产线及设备购置；二期投资5亿元，主要建设超低温聚合物电池生产线、电机及控制系统，购置设备一批。</t>
  </si>
  <si>
    <t>桂林星利新能源科技有限公司</t>
  </si>
  <si>
    <t>桂林百光电子科技有限公司LED照明灯具生产项目</t>
  </si>
  <si>
    <t>项目分两期投资，主要建设30条2835正装全光谱封装生产线、30条汽车照明倒装封装线和10条全光谱灯、吸顶灯、平板灯、汽车前照、后照、刹车灯成品自动化生产线等；一期租赁标准厂房5000平方米，投资4000万元，主要建设LED灯条生产线项目；二期租赁标准厂房10000平方米，投资8000万元。</t>
  </si>
  <si>
    <t>桂林百光电子科技有限公司</t>
  </si>
  <si>
    <t>华为科技城</t>
  </si>
  <si>
    <t>项目规划总用地10110亩，总投资100亿元，主要建设移动智能终端（手机）产业集群、大数据产业园、华为生态伙伴物流分中心、新一代信息技术联合创新中心4大核心内容。</t>
  </si>
  <si>
    <t>2016-2025</t>
  </si>
  <si>
    <t>1.完成电子一路、电子二路、秧十六路可施工段的路面施工；
2.完成电子标准厂房建设；
3.开工建设数字经济产业园标准厂房及配套设施（一期）项目；
4.开展数字经济产业园标准厂房及配套设施（二期）项目前期工作。</t>
  </si>
  <si>
    <t>桂林经开投资控股有限责任公司、华为技术有限公司</t>
  </si>
  <si>
    <t>深科技智能制造产业园</t>
  </si>
  <si>
    <t>项目规划总用地超2000亩，总投资60亿元，由桂林深科技有限公司和桂林经开深科投资发展有限公司合作共同投资建设。其中桂林经开深科投资发展有限公司投资38亿元，建设生产厂房、公寓楼及基础和配套设施等；深科技公司投资22亿元，购置SMT自动化生产线，全部达产后可实现产能1亿台手机/年，形成以手机等智能终端为龙头的产业集群，并带动手机结构件、智能穿戴设备、音响、路由器等电子产品生产企业的入驻，进而打造电子信息产业集群；项目全部建成后，手机及相关配件年产值将超1000亿元以上，形成集产、研、教、住于一体的新型智能制造产业园。</t>
  </si>
  <si>
    <t>2018-2025</t>
  </si>
  <si>
    <t>1.完成深科3#桥建设；
2.完成5栋高管楼主体建设；
3.完成二期食堂建设；
4.完成三期厂房设备安装；
5.开展四期厂房前期工作。</t>
  </si>
  <si>
    <t>桂林经开深科投资发展有限公司</t>
  </si>
  <si>
    <t>桂林市鲲鹏云平台</t>
  </si>
  <si>
    <t>智能制造工业云围绕统一的互联网、云计算基础设施，部署面向企业全业务流程的信息化软件应用和数据开发工具通过物联网与生成设施的打通，构建协同空间，建成企业在线业务运营和重构的基础互联网平台，实现在线企业间协同创新和产业链集成，形成高效的在线产业集群方式。该平台的应用能够加速制造业转型升级和提质增效，变革传统制造企业生产运营方式，促进制造业转型升级，同时为政府和产业提供制造业服务的智能支撑。建成企业在线业务运营和重构的基础互联网平台，实现在线企业间协同创新和产业链集成，形成高效的在线产业集群方式。</t>
  </si>
  <si>
    <t>2020-2004</t>
  </si>
  <si>
    <t>进行二期建设工作，主要内容包括：
1.开展基于鲲鹏混合架构的人工智能城市智算中心建设；
2.按照自治区、桂林市云备灾建设指导意见，初步完成同城备份前期基础工作。</t>
  </si>
  <si>
    <t>深科技智能制造产业园宿舍（公租房）项目（高管宿舍楼）</t>
  </si>
  <si>
    <t>项目用地面积约30亩，总建筑面积约6.12万平方米，新建5栋公寓及地下车库，1个门卫室。</t>
  </si>
  <si>
    <t>1.开展5栋高管楼主体建设；
2.其中2栋高管楼开展内部装修。</t>
  </si>
  <si>
    <t>——医药</t>
  </si>
  <si>
    <t>中国中药(桂林)产业园</t>
  </si>
  <si>
    <t>项目占地284.4亩，总建筑面积约25万平方米，由中国中药控股有限公司旗下广西一方天江制药有限公司建设，分两期实施：其中，一期规划建设中药配方颗粒生产车间、中药饮片生产车间、中药提取车间、质检办公中心、GSP仓库、配套仓库、生产动力设施、生活设施等；二期工程拟规划建设中医药博物馆、中医药文化体验中心、GACP基地、国际学术交流中心、中药种植博览园、中药材交易中心、生产扩容车间等。</t>
  </si>
  <si>
    <t>完成中药配方颗粒生产线产能提升改造。</t>
  </si>
  <si>
    <t>广西一方天江制药有限公司</t>
  </si>
  <si>
    <t>医药</t>
  </si>
  <si>
    <t>血细胞分析系统研发生产基地</t>
  </si>
  <si>
    <t>新建车间、实验室及配套用房40000平方米，购置仪器设备600台（套）。项目建设完成后，预计能够形成年产仪器2万台（套），配套试剂1亿人份的生产能力。</t>
  </si>
  <si>
    <t>完成地基处理，启动地下室建设。</t>
  </si>
  <si>
    <t>桂林优利特电子集团有限公司</t>
  </si>
  <si>
    <t>广西医疗器械（桂林）产业示范园</t>
  </si>
  <si>
    <t>建设标准厂房、服务中心以及市政道路、绿化等基础设施。</t>
  </si>
  <si>
    <t>2020-2026</t>
  </si>
  <si>
    <t>子项桂林医疗器械创新创业孵化基地（一期）厂房、公租房主体封顶。</t>
  </si>
  <si>
    <t>桂林市医药及应急物资储备中心</t>
  </si>
  <si>
    <t>建设用地面积278242平方米，主要建设1#仓库、2#车间、3#科研综合楼、4#宿舍楼、5#车间、6#仓库（甲类水剂）、机动车停车位183辆、非机动车停车位（室外地面停车位）1141辆。</t>
  </si>
  <si>
    <t>建设科研综合楼、宿舍楼。</t>
  </si>
  <si>
    <t>广西桂林汇通药业有限公司</t>
  </si>
  <si>
    <t>桂林漓峰医药用品有限责任公司产业升级扩建项目</t>
  </si>
  <si>
    <t>项目占地面积42.15亩，项目建设内容：扩建6栋生产厂房</t>
  </si>
  <si>
    <t>下一步将建设厂房、研发办公楼、宿舍楼、增加生产设备。总建筑面积约11,000平方米。</t>
  </si>
  <si>
    <t>桂林漓峰医药用品有限责任公司</t>
  </si>
  <si>
    <t>资源县中峰工业园集中区园中园项目（医药·大健康产业园）</t>
  </si>
  <si>
    <t>该项目总用地面积为21.01公顷，总建筑面积131640平方米。本项目分三地块。其中：A地块总用地面积125063平方米（约187亩），总建筑面积92872平方米（其中新建10栋3层生产用厂房共92296平方米，新建2座公厕576平方米）平方米)配套建设园区道路、路灯、管线、绿化及其它配套设施。B地块总用地面积26901平方米(约40亩），总建筑面积9931平方米。该地块现状已经建设完毕并投产使用。C地块总用地面积58042平方米(约87亩），总建筑面积为28837平方米其中含综合大楼（兼具展示、办公、质检、研发等功能）、组培中心、智能化大棚、基质站、水处理站、物资库、生产厂房、库房（含阴凉库和冷库）等建构筑物，并配套建设科普示范基地、阳光晒场、园区道路、路灯、管线、绿化等其它设施。中轴线道路位于资源县中峰综合产业园内，是中峰综合产业园南北向中轴线。道路在设计起点接现状村道，桩号为K0+000，终点接已完成施工的规划道路，交点桩号K1+385.542，设计全长为1385.542米,实施范围K0+000-K1+385.542，实施长度为1385.542米，道路等级为城市次干路，道路红线宽16米，设计速度40千米/小时，双向2车道，单幅路形式。工程设计内容主要有道路工程、桥涵工程、排水工程、交通工程、电气工程、绿化工程。</t>
  </si>
  <si>
    <t>完成C地块中草药精深加工基地建设和中轴路建设。</t>
  </si>
  <si>
    <t>资源县工业和信息化局</t>
  </si>
  <si>
    <t>资源县政府</t>
  </si>
  <si>
    <t>桂林市优尼康通工业园项目</t>
  </si>
  <si>
    <t>项目用地面积约40亩，在华为合作区投资建设脊椎治疗医疗器械、医疗大数据中心、智能监测传感器、医疗高质耗材、肾盂镜等项目，项目全面建成达产后公司年销售收入预计可达3亿元，综合税收约1500万元，新增就业岗位约200多个。</t>
  </si>
  <si>
    <t>2022-2023</t>
  </si>
  <si>
    <t>进行厂房、宿舍楼建设。</t>
  </si>
  <si>
    <t>广西优尼康通医疗科技有限公司</t>
  </si>
  <si>
    <t>八加一口服、注射剂及化学原料药生产项目</t>
  </si>
  <si>
    <t>该项目建设用地达200亩，总建筑面积为92843.02平方米，总投资6.2亿元，分两期建设投入，一期计划投入3.2亿元，二期计划投入3亿元，建设一批药品生产车间、办公大楼与研发中心，项目投产后，形成以心脑血管药物、抗肿瘤药物及抗生素药品为主导产品，原料提取、合成制剂的一体化产业基地。项目分两期建设，建成1条冻干粉针剂生产线、1条胶囊生产线、1条滴丸剂生产线、2条片剂生产线、2条中药提取生产线。</t>
  </si>
  <si>
    <t>2017-2024</t>
  </si>
  <si>
    <t>争取二期复工。</t>
  </si>
  <si>
    <t>八加一药业股份有限公司</t>
  </si>
  <si>
    <t>——其他工业</t>
  </si>
  <si>
    <t>桂林航空航天产业园（象山园）</t>
  </si>
  <si>
    <t>航空航天产业园（象山园）项目规划总用地940亩，其中原厂区560.44亩，新增用地379亩（其中东门地块56.44亩+立白地块199.64亩+神湾里采石场123亩），项目总投资16亿元，主要规划建设高端装备制造、战略新兴材料和绿色环保等三大产业10余个项目，建筑面积10.64万平方米，建成全国重点领域协同创新先进典型示范区。</t>
  </si>
  <si>
    <t>东门地块4栋厂房竣工验收并投产。</t>
  </si>
  <si>
    <t>国营长虹机械厂</t>
  </si>
  <si>
    <t>其他工业</t>
  </si>
  <si>
    <t>象山园湴塘工业集中区建设项目</t>
  </si>
  <si>
    <t>项目位于象山区二塘乡九美桥对面，占地103亩。其中:一期建设1栋员工宿舍楼，2栋办公大楼及20000平方米标准化钢结构厂房；二期建设25000平方米标准化厂房。</t>
  </si>
  <si>
    <t>进行配套设施与绿化施工。</t>
  </si>
  <si>
    <t>桂林兴象投资开发有限公司</t>
  </si>
  <si>
    <t>桂林花江生态科技园</t>
  </si>
  <si>
    <t>花江一期：
1.桂林监狱253亩土地启动建设。
2.科丰111.927亩土地启动建设。</t>
  </si>
  <si>
    <t>2019-2025</t>
  </si>
  <si>
    <t>完成大圩170亩土地征收和铁山水泥厂收购。</t>
  </si>
  <si>
    <t>桂林花江生态科技园有限公司</t>
  </si>
  <si>
    <t>澳群数字印刷产业园</t>
  </si>
  <si>
    <t>新建澳群集团总部基地、澳群商学院、药品铝箔印刷中心、重建烟标印刷制造中心、彩盒印刷制造中心、防伪拉线制造中心、复合镭射纸业制造中心。项目计划用地130亩，总建筑面积10万平方米。</t>
  </si>
  <si>
    <t>实现部分厂房主体封顶。</t>
  </si>
  <si>
    <t>桂林澳群彩印有限公司</t>
  </si>
  <si>
    <t>七星区全区工业技术改造项目</t>
  </si>
  <si>
    <t>围绕工业振兴推动桂林南药抗疟药生产线、废弃治理项目、环保智能化及制剂大楼等进行技术改造，提升自动化生产条件和环境。积极引导电科院可靠性评价实验室能力提升和薄膜装备设计及聚酰亚胺薄膜制造能力提升改造，提高检测能力和产品性能。推动优利特轻量节能生化分析系统的应用及产业化。</t>
  </si>
  <si>
    <t>桂林南药抗疟药生产基地升级改造项目完成土建部分改造，启动设备采购安装。桂林南药废弃治理项目竣工投入使用，电科院可靠性评价实验室能力提升项目竣工投入使用。</t>
  </si>
  <si>
    <t>桂林南药股份有限公司桂林优利特医疗电子有限公司桂林赛盟检测技术有限公司等</t>
  </si>
  <si>
    <t>新建生产车间、仓库项目</t>
  </si>
  <si>
    <t>占地面积约68亩，建设产品全自动化生产车间1.3万平方米，新增国内最先进卫生巾生产线13条，4000平方米新产品消毒中心，1.8万平方米智能立体化仓库等。</t>
  </si>
  <si>
    <t>桂林洁伶工业有限公司</t>
  </si>
  <si>
    <t>新兴领域特种电线电缆生产线技术改造</t>
  </si>
  <si>
    <t>项目占地67亩，总投资21000万元，以开发新型环保、特殊性能的电缆料配方及配制工艺，形成年产5万公里新兴领域特种电线电缆生产线及配套塑料管的生产能力。</t>
  </si>
  <si>
    <t>基本完成设备安装。</t>
  </si>
  <si>
    <t>桂林国际电线电缆集团有限责任公司</t>
  </si>
  <si>
    <t>华网智能芯片研发生产基地项目</t>
  </si>
  <si>
    <t>总建筑面积22768.5平方米，建设2栋生产车间、1栋办公楼及1栋宿舍楼。</t>
  </si>
  <si>
    <t>完成已开工3栋厂房土建工程。</t>
  </si>
  <si>
    <t>桂林华网智能信息股份有限公司</t>
  </si>
  <si>
    <t>基于5G基站的光环形器研发和产业化建设项目</t>
  </si>
  <si>
    <t>建设光环行器研发和生产配套产线、采购相关工艺设备，开展配套厂房的装修建设。</t>
  </si>
  <si>
    <t>争取上级资金扶持，购买设备并安装。</t>
  </si>
  <si>
    <t>桂林光隆光学科技有限公司</t>
  </si>
  <si>
    <t>优质超硬材料工具及绳锯配套设备生产技术改造项目</t>
  </si>
  <si>
    <t>对现有部分厂房和部分水、电、气及通风等配套设施进行局部改造，新增六面顶压机、无损探伤仪、锯片校正机、混料机、自动冷压机、硫化注胶机、串珠自动开刃机等主要生产设备101台套以及为提高产品质量、生产效率及节能降耗而进行的工艺技术研发。完成后，可形成年产复合片8.25万片、年产绳锯150万米、年产地质钻头10.12万个、年产锯片8.33万片、年产薄壁钻头4万个、年产磨盘4.3万个、年产绳锯机500台、年产组锯机15台,实现年产能3.33亿元。</t>
  </si>
  <si>
    <t>完成设备采购和安装调试。</t>
  </si>
  <si>
    <t>桂林特邦新材料有限公司</t>
  </si>
  <si>
    <t>奇峰创业园标准厂房一期</t>
  </si>
  <si>
    <t>项目按照丁类厂房标准建设，占地面积9015.92平方米，总建筑面积27478.12平方米，层数为3层，建筑高度15.90米。</t>
  </si>
  <si>
    <t>完成DN-19a地块、DN-20地块、DN-21地块标准厂房及园区内10号路建设。</t>
  </si>
  <si>
    <t>桂林市雁山城市建设投资有限公司</t>
  </si>
  <si>
    <t>雁南飞科创小镇</t>
  </si>
  <si>
    <t>项目一期占地面积64亩，建设面积7.8万平方米，主要建设内容包括：双创中心大楼（10000平方米）、平沙落雁文创楼（3000平方米）、东盟十国会馆（3000平方米）、写字楼（20000平方米）、公寓楼（20000平方米）、商业街（约22000平方米）。</t>
  </si>
  <si>
    <t>4月底前项目一期达到“正负零”；8月底双创中心主体封顶；10月底中心大道四层建筑楼群基本封顶；12月底四幢人才公寓基本封顶。</t>
  </si>
  <si>
    <t>广西雁南飞科技发展有限公司</t>
  </si>
  <si>
    <t>航空器材储运中心(新建厂区项目-1#生产用房、2#厂房、3#厂房、4#厂房）</t>
  </si>
  <si>
    <t>占地16666平方米，仓库24000平方米，生活、工作间1000平方米。</t>
  </si>
  <si>
    <t>建设主体工程。</t>
  </si>
  <si>
    <t>桂林众行航空器材有限公司</t>
  </si>
  <si>
    <t>临桂区五通镇保宁虾子山建筑石料用灰岩开采项目</t>
  </si>
  <si>
    <t>矿区占地面积355500平方米，每年产量110万吨，办公楼、厂房及附属设施建筑面积8000余平方米。</t>
  </si>
  <si>
    <t>建设矿区厂房。</t>
  </si>
  <si>
    <t>广西桂林桂安矿业有限公司</t>
  </si>
  <si>
    <t>桂林桂广粉体材料有限公司年产12万吨滑石深加工产品项目</t>
  </si>
  <si>
    <t>项目建设占地81333平方米，建设33800平方米原料库、生产车间、成品库、配套设施。项目建成后业主公司高档滑石粉产品年产能将达到12万吨，其中325目医药、食用出口级滑石粉4万吨/年，微细粉8万吨/年。</t>
  </si>
  <si>
    <t>完成一期厂房原料区、加工区建设及相关土建工作；完成整期厂区围墙建设；完成满足生产专项用电线路埋设与安装；购置二期用地（28000平方米），办理项目二期建设的前期工作及部分厂房的建设。</t>
  </si>
  <si>
    <t>桂林桂广粉体材料有限公司</t>
  </si>
  <si>
    <t>国际线缆技术升级改造项目</t>
  </si>
  <si>
    <t>搬迁建设环保特缆车间、环保电缆料车间、公用工程等建筑，以研发为龙头，建成大型环保特缆生产线。项目全部建成达产后，可新增年产环保特种电线电缆5万公里的生产能力；智能化改造、装备升级中压电力电缆新技术扩建项目投资1亿元，实施关键工序数控化智能化改造，配置数控中小拉连退机、自动化成圈机、智能化产品包装生产线，大幅度提高生产效率。项目建设投产后预计实现产值50亿元，实现税收5800万元。</t>
  </si>
  <si>
    <t>2017-2025</t>
  </si>
  <si>
    <t>完成环保特缆车间、环保电缆料车间、公用工程等建设，完成关键工序数控化智能化改造，购买相关配套设备等。</t>
  </si>
  <si>
    <t>年产500万平方米高新节能玻璃生产项目</t>
  </si>
  <si>
    <t>总建筑面积146666平方米，主要新建厂房、办公楼等配套基础设施。</t>
  </si>
  <si>
    <t>1.完成今大二期项目16000千平方米的厂房建设及配套设施建设；
2.二期电线杆下地。</t>
  </si>
  <si>
    <t>广西今大玻璃科技有限公司</t>
  </si>
  <si>
    <t>光达云创谷项目</t>
  </si>
  <si>
    <t>光达云创谷为广东光大企业集团开发建设的产业园综合体项目，项目总投资约20亿元，占地约275亩，建成运营后预计税收每年达7300万元。项目以产城综合体为核心概念，规划集商务办公、研发独栋、标准厂房、人才公寓配套等多元业态于一体，通过引进人工智能、高端电子信息、数字经济、现代服务等产业，推动桂林经济发展与产业转型升级。</t>
  </si>
  <si>
    <t>工业：开展一期、二期厂房建设及规划道路、河道建设。
配套：完成一期、二期楼栋交房，6#、9#工程建设。</t>
  </si>
  <si>
    <t>桂林光达投资有限公司</t>
  </si>
  <si>
    <t>智慧产业园数字经济园项目</t>
  </si>
  <si>
    <t>项目占地124亩，总建筑面积38万平方米，其中产业面积占地84亩，生活配套面积占地40亩，主要建设研发楼、生产厂房、员工公寓等配套设施。建成投产后可实现年产值10亿元，税收3400万元。</t>
  </si>
  <si>
    <t>生活配套地块5#楼封顶、3#、4#、6#基础完工；工业地块5#标准厂房、8#-15#标准厂房完工。</t>
  </si>
  <si>
    <t>桂林牧云投资有限公司</t>
  </si>
  <si>
    <t>智慧医疗照明研发中心建设项目</t>
  </si>
  <si>
    <t>项目占地约70亩，总建筑面积6万平方米，拟建成4000平方米研发办公楼，实验室2000平方米、产品制造中心14000平方米、库房及员工配套设施40000平方米。项目主要是医疗照明产品的研发、制造、检测、仓储和管理配套的设施建设。</t>
  </si>
  <si>
    <t>一期3#楼、5#楼建成投产。</t>
  </si>
  <si>
    <t>桂林海润科技股份有限公司</t>
  </si>
  <si>
    <t>桂林高铁经济产业园标准厂房建设工程</t>
  </si>
  <si>
    <t>新建总建筑面积206718平方米，其中16栋标准厂房、2栋综合楼、2栋公租房、1栋食堂；配套厂区外部道路45823.50平方米，厂区水泥道路18000平方米，厂区机动车停车场2100平方米，非机动车停车场500平方米，厂区绿化面积5000平方米，厂区地面硬化10000平方米。</t>
  </si>
  <si>
    <t>完成配套市政道路（福利北路延长线）建设，完成项目（一期，宝龙达）建设，项目二期（珂深威、坤泽华）主体施工。</t>
  </si>
  <si>
    <t>广西全州鼎固经纬新材料科技有限公司项目</t>
  </si>
  <si>
    <t>规划用地约70亩，建设工业废弃物处置中心项目。工业废弃物处理总规模8万吨/年。</t>
  </si>
  <si>
    <t>建成1#、2#标准厂房，安装生产设备，完成部分生产线建设。</t>
  </si>
  <si>
    <t>广西鼎固经纬新材料科技有限公司</t>
  </si>
  <si>
    <t>桂林赐佳鞋业厂区建设项目</t>
  </si>
  <si>
    <t>规划有地约200亩，建成利用环保专利材料，建设年生产300万双世界名牌鞋品的环保鞋类生产基地。</t>
  </si>
  <si>
    <t>建设标准厂房,设备安装运营，完成行政大楼和研发楼建设等配套设施。。</t>
  </si>
  <si>
    <t>桂林赐昌鞋业有限公司（全州）</t>
  </si>
  <si>
    <t>广西华奥铝业有限公司及新能源高科技产业园区项目</t>
  </si>
  <si>
    <t>总用地面积195亩，总建筑面积4.3万平方米。主营业务：生产销售各类热挤压工业和建筑铝合金型材、铝合金制品等。引进该企业油动工业无人机及相关新能源项目建设新能源高科技产业园区。</t>
  </si>
  <si>
    <t>成综合楼三楼飞控技术培训室和模拟飞控设备的搭建；完成设备引进，建设两条大型工业铝材生产线。</t>
  </si>
  <si>
    <t>广西华奥铝业有限公司(全州)</t>
  </si>
  <si>
    <t>全州县工业园区基础设施工程城西片区标准厂房及附属工程项目</t>
  </si>
  <si>
    <t>建设标准厂房2栋18075平方米，道路、五网建设等基础设施，配套建设给排水、电气、消防通风、智能、大门围墙、绿化等附属工程，总面积17亩。</t>
  </si>
  <si>
    <t>完成部分征地、道路及铺设管网、新特产业园标准厂房等建设。</t>
  </si>
  <si>
    <t>全州县工业园区管委会</t>
  </si>
  <si>
    <t>永福县年产10万吨钢结构生产基地</t>
  </si>
  <si>
    <t>项目规划占地180亩，建筑面积93720平方米，建设5条全自动化(机械手)轻钢构件生产线、2条全自动化(机械手)重钢构件生产线和1条全自动化(机械手)重钢轻钢混合构件生产线，形成装配式钢结构绿色建筑技术体系，建成后将形成钢结构工程设计、制作、安装、研发一体化的钢结构生产加工基地。年产10万吨钢结构产品，其中轻钢年产3万吨，重钢年产5万吨，钢结构桥梁年产1万吨，钢结构桁架年产1万吨。</t>
  </si>
  <si>
    <t>完成宿舍楼、办公楼等建设，并投入使用及厂房建设、部分生产线试运营生产。</t>
  </si>
  <si>
    <t>广西惠昌创展装配式建筑有限公司</t>
  </si>
  <si>
    <t>触摸屏玻璃盖板生产项目</t>
  </si>
  <si>
    <t>项目规划占地108亩，总建筑面积46960平方米，对租用标准厂房、办公楼、宿舍进行装修、基础设施配套建设及触摸屏玻璃盖板生产线建设；项目主要生产加工和销售7-120寸触摸屏玻璃盖板，显示触摸屏（产品主要用于医疗、工控、航空、军工、汽车导航、智能家居、教育一体机、户外广告机等），项目建成可年产触摸屏玻璃盖板2400万片。</t>
  </si>
  <si>
    <t>完成项目建设。</t>
  </si>
  <si>
    <t>桂林市乐恩光学科技有限公司</t>
  </si>
  <si>
    <t>永福县年产60万平方米无孔纳米微晶板材项目</t>
  </si>
  <si>
    <t>一期主要建设两个厂房，建筑面积43600平方米，两个蓄水池，1条无孔纳米微晶板材新材料生产线及生产配套设施。</t>
  </si>
  <si>
    <t>完成部分厂房建设及部分生产线设备安装调试工作。</t>
  </si>
  <si>
    <t>广西中炀新材料科技有限公司</t>
  </si>
  <si>
    <t>灌阳县双百双新科技产业园</t>
  </si>
  <si>
    <t>项目占地600亩，建设标准厂房4万平方米，建设园区道路、土地平整、给排水管网等配套基础设施，引进10家以上高纯合金产品上下游生产加工企业。</t>
  </si>
  <si>
    <t>完成土地征收100亩，修建标准厂房1万平方米及园内配套，引企入园2家。</t>
  </si>
  <si>
    <t>灌阳县工业集中区管理委员会办公室</t>
  </si>
  <si>
    <t>广西桂林市灌阳县岭南黑白根石材文化产业园</t>
  </si>
  <si>
    <t>项目占地2000亩，总建筑面积50万平方米，分三期实施。其中，建设标准厂房42万平方米、综合服务大楼1栋、职工宿舍楼1栋及园区部分道路、绿化亮化工程、给排水管网等配套基础设施。</t>
  </si>
  <si>
    <t>完成土地征收200亩，修建标准厂房10000平方米及园内配套设施，引企入园4家。</t>
  </si>
  <si>
    <t>灌阳县德天实业有限公司</t>
  </si>
  <si>
    <t>龙胜县拉麻扶贫产业园区</t>
  </si>
  <si>
    <t>项目用地面积286501.43平方米（约429.75亩），建筑占地面积101574.45平方米。总建筑面积288089.46平方米，其中：标准厂房建筑面积154192.78平方米，办公楼建筑面积40596.8平方米，员工宿舍建筑面积60162.20平方米，展示馆建筑面积18709.84平方米，物流中心建筑面积8913.60平方米，食堂、发电机房、水泵房、门卫室、公厕等配套用房建筑面积5514.24平方米。配套建设园区内道路、地面硬化、给排水、电力工程、电信工程、生态停车场、消防、绿化等设施。</t>
  </si>
  <si>
    <t>计划建设二期厂房等。</t>
  </si>
  <si>
    <t>龙胜各族自治县市场开发投资经营有限公司</t>
  </si>
  <si>
    <t>平乐县工业园区农民工公寓楼（二期）</t>
  </si>
  <si>
    <t>项目新建农民工公寓楼4栋，每栋6层，总建筑面积2.46万平方米。配套建设室外道路工程，给排水工程，照明工程，绿化工程等。</t>
  </si>
  <si>
    <t>完成1号、2号楼主体框架建设，3号和4号楼装修。</t>
  </si>
  <si>
    <t>广西平乐县九龙工业园区投资发展有限公司</t>
  </si>
  <si>
    <t>平乐县沙子镇治平村委田厂村矿产品开采加工二期项目</t>
  </si>
  <si>
    <t>项目总占地面积22万平方米，扩建年产量250万吨石料生产系统，每小时产量120吨精制砂生产线，修建2000平方米开采平台，1.5公里矿山道路，7公里供电专线。</t>
  </si>
  <si>
    <t>完成扩建年产量250万吨石料生产系统，每小时产量120吨精制砂生产线，修建2000平方米开采平台，1.5公里矿山道路，7公里供电专线。</t>
  </si>
  <si>
    <t>广西平乐中汇石料有限公司</t>
  </si>
  <si>
    <t>荔浦市高新技术产业园综合建设项目（二期）工程</t>
  </si>
  <si>
    <t>项目总建筑面积258799.98平方米。其中：新建8栋3层的光电产业钢筋混凝土结构标准厂房，建筑面积157954平方米；1栋12层园区服务中心，建筑面积14742平方米；2栋12层公租房，共576套，建筑面积47174.40平方米；1栋16层科技服务中心，建筑面积14265平方米；1栋3层健身中心，建筑面积1980平方米； 1所幼儿园，12个班，建筑面积4906.80平方米；1栋9层医院综合楼，设计病床数200张，建筑面积17777.78平方米；铺设园区道路全长4680米，宽14米。主要建设内容为建筑安装工程，配套建设供电、给排水、土地平整、道路硬化、停车场、美化、绿化、亮化等配套设施。完善一期工程配套基础设施，包含标准化厂房、消防、光电大道雨污管网、照明、绿化、外来员工宿舍楼地基处理、装饰装修等。土地收储和出让710亩。</t>
  </si>
  <si>
    <t>完成部分标准化厂房和公租房主体工程建设。</t>
  </si>
  <si>
    <t>荔浦高新技术产业投资有限公司</t>
  </si>
  <si>
    <t>荔浦市长水岭工业集中区综合建设（一期）工程</t>
  </si>
  <si>
    <t>项目总建筑面积298970平方米。主要建设内容包括新建1栋3层金融服务中心，建筑面积3686平方米；20栋2层钢架结构的标准化厂房，总建筑面积203150平方米；幼儿园1栋，建筑面积1560平方米；20栋6层公租房，共1000套，总建筑面积47891平方米；8栋2层现代物流中心仓库，总建筑面积40856平方米；工业生活污水处理厂1座，建筑面积1827平方米，建设规模处理量为5000立方米/天（远期10000立方米/天）；园区道路，全长4012.50米，宽30米；改造雨水管网5769米、污水管网6231米；G321至金牛工业园区道路2360米；改造2栋力居公租房，共144套，改造面积11000平方米；新增储备用地3000亩，配套建设供电、给排水、消防、土地平整、场地硬化、绿化、美化、亮化等附属设施。</t>
  </si>
  <si>
    <t>建设标准化厂房、园区道路及给排水工程。</t>
  </si>
  <si>
    <t>荔浦市工业和信息化局</t>
  </si>
  <si>
    <t>罗汉果小镇</t>
  </si>
  <si>
    <t>规划面积2.98平方公里，核心区规划面积1.06平方公里，总投资约276000万元。包括：B18苏桥标准厂房三期（73104平方米），B12罗汉果加工交易市场（16500平方米），苏桥龙湖凤邸8#、9#楼项目（总建筑面积约为37540平方米，公寓楼为37400平方米），公租房三期（人才公寓一期A7地块）（总建筑面积12000平方米），罗汉果展示馆（建筑面积3199.70平方米，其中展示馆首层面积1606.08平方米）等，以及周边道路等基础及配套设施。</t>
  </si>
  <si>
    <t>2019-2026</t>
  </si>
  <si>
    <t>1.续建B13罗汉果小镇标准厂房8栋厂房，争取完工；
2.续建B18地块1#、2#厂房；
3.续建B12地块厂房；
4.开展罗汉果产业园基础及配套项目前期工作；
5.配套建设加油站；
6.三棱生物新建厂房项目完成土地平整，进场建设；
7.千烨农产品公司低温脱水罗汉果等农产品项目完成前期工作并进场装修；
8.莎罗雅天然植物提取二期项目完成厂房建设及装修。</t>
  </si>
  <si>
    <t>新桂轮橡胶项目</t>
  </si>
  <si>
    <t>项目总投资14亿元，项目一期投资2亿元，为技术改造项目，从原中橡轮胎苏桥基地每年100万条轮胎产能提升到每年150万条；项目二期用地471亩，投资约12亿元，新桂轮公司自建一条150万套全钢子午胎生产线。项目整体（包括一期、二期）建成达产后预计年产值30亿元，年综合税收1.2亿元，新增就业岗位约1000个，进一步带动上下游产业链如炭黑、钢帘线、轮胎进出口贸易等配套产业入驻，逐步在桂林经开区形成百亿橡胶轮胎产业集群。</t>
  </si>
  <si>
    <t>1.新建年产50万条轮胎生产线，开展硫化设备管道铺设，开展设备安装调试。
2.启动二期3#仓库的建设及仓储装货平台的搭建。</t>
  </si>
  <si>
    <t>广西新桂轮橡胶有限公司</t>
  </si>
  <si>
    <t>金鹰橡胶手套及设备制造安装项目</t>
  </si>
  <si>
    <t>位于苏桥工业园B27地块，用地约64.8亩，投资建设橡胶手套项目，主要生产橡胶手套。项目建成投产后，预计年产值可达3亿元，实现年创税近3250万元，创造就业岗位约500个以上。</t>
  </si>
  <si>
    <t>桂林金鹰乳胶技术有限公司</t>
  </si>
  <si>
    <t>三棱生物新建柿叶等植物提取物生产线</t>
  </si>
  <si>
    <t>项目计划用地30亩，建设柿叶等植物提取物生产线，预计投产后可生产柿叶提取物200吨/年，年产值9375万元，年纳税额447.5万元。</t>
  </si>
  <si>
    <t xml:space="preserve">开展厂房建设。 </t>
  </si>
  <si>
    <t>桂林三棱生物制品有限公司</t>
  </si>
  <si>
    <t>苏桥标准厂房三期1#2#厂房项目</t>
  </si>
  <si>
    <t>建筑总面积为33227.76平方米，其中:1#标准厂房建筑面积为18311.78平方米，2#标准厂房建筑面积为14891.98平方米，8#门卫建筑面积为24平方米。结构类型为钢筋混凝土框架结构。</t>
  </si>
  <si>
    <t>B12南侧标准厂房及仓储用房项目</t>
  </si>
  <si>
    <t>主要新建1#标准厂房（四层，建筑面积约1.5万平方米），1#仓储服务用房（四层，建筑面积约1.35万平方米），以及门卫、公厕等。</t>
  </si>
  <si>
    <t>进行主体建设。</t>
  </si>
  <si>
    <t>（二）农业</t>
  </si>
  <si>
    <t>——种植业</t>
  </si>
  <si>
    <t>全州文桥镇越城岭柑桔现代特色农业核心示范区项目</t>
  </si>
  <si>
    <t>以全州县老果夫柑桔发展有限公司为龙头企业，以脆蜜金柑、沃柑、红肉脐橙、青秋脐橙为核心产品，推行“公司＋合作社（家庭农场）＋基地＋农户”的经营模式，形成核心种植区10000亩，拓展区20000亩。</t>
  </si>
  <si>
    <t>新建一栋建筑面积4000平方米的冷链仓储中心，新建50亩品种培育园，250亩苗圃示范园、电子商务服务中心、生活配套用房。</t>
  </si>
  <si>
    <t>全州县老果夫柑桔发展有限公司</t>
  </si>
  <si>
    <t>种植业</t>
  </si>
  <si>
    <t>——畜牧业</t>
  </si>
  <si>
    <t>临桂区两江镇河沙现代高效养殖示范区项目</t>
  </si>
  <si>
    <t>A、B两区鸡舍及配套用房土建及钢结构、水电安装、养殖设备安装、园区附属工程，总建筑面积约37996.48平方米。</t>
  </si>
  <si>
    <t>桂林市临桂区名冠养殖专业合作社</t>
  </si>
  <si>
    <t>畜牧业</t>
  </si>
  <si>
    <t>双胞胎集团灌阳生猪养殖产业链项目（二期）</t>
  </si>
  <si>
    <t>建设占地面积260亩、存栏能繁母猪1万头，年出栏仔猪20万头的母猪扩繁场。</t>
  </si>
  <si>
    <t>完成栏舍建设，存栏能繁母猪1000头。</t>
  </si>
  <si>
    <t>灌阳双胞胎猪业有限公司</t>
  </si>
  <si>
    <t>——农产品加工</t>
  </si>
  <si>
    <t>全州绍水镇农产品加工扶贫产业园项目</t>
  </si>
  <si>
    <t>规划用地670亩，一期利用土地263亩建设大米产业园区及基础设施。</t>
  </si>
  <si>
    <t>引进食品加工企业，建成污水处理厂，并投入使用，完善园区基础设施建设。</t>
  </si>
  <si>
    <t>全州县绍水镇人民政府</t>
  </si>
  <si>
    <t>农产品加工</t>
  </si>
  <si>
    <t>永福县肉禽屠宰(1500万只/年)建设项目</t>
  </si>
  <si>
    <t>总建筑面积为1.8万平方米，建设屠宰厂房、鸭毛烘干厂房、综合办公楼，以及配套附属设施。</t>
  </si>
  <si>
    <t>完成厂房地基处理及部分厂房建设及相关基础设施建设。</t>
  </si>
  <si>
    <t>广西桂林市桂柳家禽有限责任公司</t>
  </si>
  <si>
    <t>平乐县禾美农副产品加工及电商物流综合一体建设项目</t>
  </si>
  <si>
    <t>项目占地100亩，总建筑面积2.4万平方米。主要加工柿子，设13000立方米冷库用于农产品保鲜，建设农产品检测、分拣中心以及包装车间，农产品冷链物流配送中心，配备10台专用冷链车和10台厢式货车。</t>
  </si>
  <si>
    <t>完成1万立方米冷库建设。</t>
  </si>
  <si>
    <t>广西禾美供应链科技有限公司</t>
  </si>
  <si>
    <t>——其他农业</t>
  </si>
  <si>
    <t>全州县桂北万亩花海培育交易中心项目</t>
  </si>
  <si>
    <t>运营花木交易市场，种植花卉、苗木、乔木等有价值农林树木，发展旅游和康养等产业，进行产品深加工和生产相关配套工具与机械等经营活动，投资智慧系统让整个项目产业信息化。</t>
  </si>
  <si>
    <t>完成500亩精品花木种植示范区的详细规划设计及精品花木种植；1000亩种植区土地流转工作。办公区规划设计及办公楼装修。</t>
  </si>
  <si>
    <t>广东粤桂全投资管理有限公司</t>
  </si>
  <si>
    <t>其他农业</t>
  </si>
  <si>
    <t>全州县高标准农田建设项目</t>
  </si>
  <si>
    <t>建设高产稳产田、防渗改造渠道，改造田间道路；新建拦水堰坝；维修山塘等项目。</t>
  </si>
  <si>
    <t>高产稳产田、防渗改造渠道，改造田间道路和维修山塘。</t>
  </si>
  <si>
    <t>全州县农业农村局</t>
  </si>
  <si>
    <t>全州县国家农产品冷链物流区域示范县项目</t>
  </si>
  <si>
    <t>2021年农产品仓储保鲜冷链设施建设项目的主体有34家，建设冷库45座，库容60590立方米。涉及农民专业合作社15家、家庭农场5家、农村集体经济组织14家。</t>
  </si>
  <si>
    <t>建设冷库45座，库容60590立方米。开工项目7个，建设冷库17座设施，库容14160立方米，涉及农民专业合作社15家、家庭农场5家、农村集体经济组织14家。</t>
  </si>
  <si>
    <t>灌阳县国家农村产业融合发展示范园项目</t>
  </si>
  <si>
    <t>总用地面积771.4平方千米，建设内容包括种植基地建设、加工基地建设、休闲农业与全域旅游工程建设、“互联网+”物流中心建设、科技创新与信息化示范基地建设、园区基础设施提升工程建设等六大工程。</t>
  </si>
  <si>
    <t>完成新街镇、黄关镇剩余工程；完成园区、加工基地等配套设施。</t>
  </si>
  <si>
    <t>灌阳县发展改革局</t>
  </si>
  <si>
    <t>荔浦市荔浦砂糖桔中国特色农产品优势区创建项目</t>
  </si>
  <si>
    <t>项目建设绿色砂糖桔生产基地，继续打造完善兴万家砂糖桔产业核心示范区，建立30亩柑橘品种资源保护基地；建立健全产品标准和质量安全溯源体系，打造荔浦砂糖橘高端品牌；引进外地企业推动数字产地仓、电商物流产业链、农产品仓储保鲜冷链设施等建设。</t>
  </si>
  <si>
    <t>建设绿色砂糖桔生产基地及农产品仓储保鲜冷链设施。</t>
  </si>
  <si>
    <t>荔浦市农业农村局</t>
  </si>
  <si>
    <t>（三）服务业</t>
  </si>
  <si>
    <t>——商贸流通</t>
  </si>
  <si>
    <t>桂林东站冷链物流园</t>
  </si>
  <si>
    <t>建设冷链物流园157亩，其中冷链物流仓储面积及其他配套设计面积为45778平方米，冷库及冷库配套区域面积为2万平方米。</t>
  </si>
  <si>
    <t>完成物流区部分建设。</t>
  </si>
  <si>
    <t>中国铁路南宁局集团有限公司、桂林万禾农产品有限公司</t>
  </si>
  <si>
    <t>商贸流通</t>
  </si>
  <si>
    <t>桂林温德姆花园酒店项目</t>
  </si>
  <si>
    <t>项目占地面积约12000平方米，总建筑面积约37000平方米，建筑高度16米，地上5层，地下1层。其中医疗救助站建筑面积600平方米，健身中心建筑面积1000平方米，酒店服务中心建筑面积约22000平方米，宴会厅建筑面积约1000平方米。酒店客房共设大床房、标准双床房、豪华套房278间，适合短期、长期旅居客户租用。</t>
  </si>
  <si>
    <t>1.B1完成室内精装及外立面装修施工完成，投入使用。2.B2楼完成主体结构全面进入室内及外立面装饰工程。</t>
  </si>
  <si>
    <t xml:space="preserve">桂林大龙投资有限公司
</t>
  </si>
  <si>
    <t>桂林福达农产品冷链物流园</t>
  </si>
  <si>
    <t>项目总建筑面积55万平方米。其中一期主要建设包括冷库规模、商铺，批发市场配套用房等。</t>
  </si>
  <si>
    <t>一期农产品批发交易市场基本完成建设，投入运营；二期冻品肉品交易市场开工建设。</t>
  </si>
  <si>
    <t>桂林福达农产品冷链有限公司</t>
  </si>
  <si>
    <t>桂林健德中药材仓储物流基地（桂林国际中药城）项目</t>
  </si>
  <si>
    <t>项目总建筑面积15.4万平方米，主要建设中药材仓库、物流中心、综合办公楼及配套用房。</t>
  </si>
  <si>
    <t>基础施工。</t>
  </si>
  <si>
    <t>桂林健德医药有限公司</t>
  </si>
  <si>
    <t>桂林市临桂区农贸市场升级改造（一期）</t>
  </si>
  <si>
    <t>项目占地面积29032平方米，总建筑面积 40665平方米，其中包括两江镇、会仙镇、中庸镇农贸市场升级改造。</t>
  </si>
  <si>
    <t>农贸市场升级改造。</t>
  </si>
  <si>
    <t>桂林市临桂区市场开发服务中心</t>
  </si>
  <si>
    <t>桂林电子商城</t>
  </si>
  <si>
    <t>总用地面积为293348平方米，总建筑面积260000平方米，主要建设住宅及配套商业项目。</t>
  </si>
  <si>
    <t>广西极佳房地产开发有限公司</t>
  </si>
  <si>
    <t>桂林国际大酒店服务型公寓项目</t>
  </si>
  <si>
    <t>桂林国际大酒店服务型公寓，按五星级酒店标准投资兴建的产权式酒店，预售面积为1.49万平方米。酒店总投资约5亿元，主楼高113.05米，共27层（地下1层，地上26层），总占地面积15000多平方米，建筑面积51000多平方米。各类客房共451间，餐厅能容纳2500人用餐，酒店配有大小6个多功能会议室。室内外停车位300来个。室外泳池300平方米。道路绿化，大楼亮化等项目。</t>
  </si>
  <si>
    <t>桂林国际大酒店有限责任公司</t>
  </si>
  <si>
    <t>通达综合物流园一期、二期</t>
  </si>
  <si>
    <t>建筑面积139800平方米，建设货运交易市场、仓库、维修间、综合办公楼、职工生活区、包装配送车间等及配套附属设施。</t>
  </si>
  <si>
    <t>2016-2024</t>
  </si>
  <si>
    <t>尽快完成红线范围内部分征地、清表工作。</t>
  </si>
  <si>
    <t>桂林通达物流有限公司</t>
  </si>
  <si>
    <t>广西桂林阳朔跨境购（零关税）体验城</t>
  </si>
  <si>
    <t>项目以跨境购体验城作为项目主力，利用广西跨境电商试点城市相关资质，在桂林阳朔戏楼中心商场开展“线上平台+线下实体店”业务，同时和旅游资源进行合作洽谈，打造广西最具创新的“旅游+跨境新零售项目”，通过世界精选、全球直采的品牌优势，与阳朔特色旅游业态强强联合，是消费价值和旅游人次的高度融合，实现旅游+跨境新零售的独特竞争力，专注于给旅游和本地人群带来更优质的购物体验。</t>
  </si>
  <si>
    <t>完成工程量的80%。</t>
  </si>
  <si>
    <t>海南万国汇科技有限公司、人和集团</t>
  </si>
  <si>
    <t>阳朔县悦龙湾项目</t>
  </si>
  <si>
    <t>项目总占地面积4364.90平方米，建筑总面积5238平方米。其中商业建设面积4714.0平方米，文化设施建筑面积524.0平方米。建设内容主要包括：商业综合楼、商业管理服务中心、品牌馆等建筑工程、装修装饰工程、安装工程、设备购置工程，以及道路硬化工程、室外给排水管网工程、室外配电系统工程、照明工程、水系工程、绿化工程、风雨桥等相关配套工程。</t>
  </si>
  <si>
    <t>广西悦龙湾文旅发展有限公司</t>
  </si>
  <si>
    <t>阳朔县“罗兰夏朵”花园度假酒店</t>
  </si>
  <si>
    <t>项目主要建设以旅游为目的面积达1200亩（其中租用土地1000亩）的花园、种植园及高端的休闲度假酒店。</t>
  </si>
  <si>
    <t>组织分户抽签，完成搬迁安置。</t>
  </si>
  <si>
    <t>阳朔县“罗兰夏朵”旅游投资发展有限公司</t>
  </si>
  <si>
    <t>粤桂黔高铁经济汽车产业园一期（汽车零配件仓储物流中心）</t>
  </si>
  <si>
    <t>建设物流仓库、综合楼及基础配套设施等，总建筑面积17.8万平方米。</t>
  </si>
  <si>
    <t>完成汽车展示中心项目建设及配套设施。</t>
  </si>
  <si>
    <t>广西中通企业管理有限公司</t>
  </si>
  <si>
    <t>亚洲金福祥国际建材家居仓储物流中心（一期）</t>
  </si>
  <si>
    <t>产业园区建筑面积15万平方米，建设厂房、物流仓储用房、配送中心等主体工程，以及附属设施工程。</t>
  </si>
  <si>
    <t>1.完善配套设施及绿化工作；
2.完成批后实施征地及青苗附着物补偿工作；
3.完成新取得土地厂房基础挖建工作。</t>
  </si>
  <si>
    <t>桂林金福祥仓储物流有限公司</t>
  </si>
  <si>
    <t>万象商贸城</t>
  </si>
  <si>
    <t>项目规划用地189亩，总建筑面积约45万平方米，主要建设五金机电城、红星美凯龙家居市场、写字楼、商铺、住宅。</t>
  </si>
  <si>
    <t>完成滨江府4#、5#主体封顶，五金机电城二期1#、2#交房。</t>
  </si>
  <si>
    <t>桂林市灵川县万象商贸城有限公司</t>
  </si>
  <si>
    <t>桂林大龙城项目</t>
  </si>
  <si>
    <t>项目占地约288亩，总建筑面积66万平方米，建酒店、特色商业步行街、高层住宅、安置房,打造桂林城北定位最高端、功能最齐全、配套最完善、设计最时尚的城市消费、商务、生活综合片区。</t>
  </si>
  <si>
    <t xml:space="preserve">1.预计2022年10月份一期1#.2#.3#.8#楼全部完工并交房。                </t>
  </si>
  <si>
    <t>桂林百越达有限责任公司</t>
  </si>
  <si>
    <t>富力综合城项目</t>
  </si>
  <si>
    <t>项目规划占地约630亩，拟建筑面积约1000000平方米，集观光休闲带、精品酒店、生态豪宅、足球特色学校、生活服务于一体的区域性景观购物中心、地标性建筑及城市综合体。</t>
  </si>
  <si>
    <t>1.完成A6#、A7#、A8#、B1#、B2#楼栋的竣工验收，交楼；
2.完成B3#、B5#、B6#、B7#楼栋封顶，园林、市政建设，达到B区竣工验收条件。
3.新开工建设C1--C5楼栋。</t>
  </si>
  <si>
    <t>桂林富欣房地产开发公司</t>
  </si>
  <si>
    <t>全州亿都国际商贸城</t>
  </si>
  <si>
    <t>规划用地122.38亩，建设建筑面积17.42万平方米的综合批发市场。</t>
  </si>
  <si>
    <t>2015-2023</t>
  </si>
  <si>
    <t>完成高层商住楼建设及装修，完成配套设施，投入使用。</t>
  </si>
  <si>
    <t>亿都集团全州吉都置业有限公司</t>
  </si>
  <si>
    <t>广西全州县桂北粮食仓储物流中心项目</t>
  </si>
  <si>
    <t>建设日产480吨粮食烘干中心、日产600吨大米加工厂、物流仓库等配套设施，总建筑面积10.9万平方米。</t>
  </si>
  <si>
    <t>建成480吨粮食烘干服务中心，完成10栋高大平房和8栋浅圆仓建设及各种配套设施。</t>
  </si>
  <si>
    <t>广西全州国家粮食储备库</t>
  </si>
  <si>
    <t>永福县国际商贸物流城项目</t>
  </si>
  <si>
    <t>项目总用地面积约140亩，包括农贸农批、家具建材、五金机电、公寓酒店、商业住宅等。</t>
  </si>
  <si>
    <t>主体工程完成65%。</t>
  </si>
  <si>
    <t>新亚行集团有限公司</t>
  </si>
  <si>
    <t>永福县罗锦农贸市场项目</t>
  </si>
  <si>
    <t>新建一栋2层框架结构的农贸市场，项目总规划用地面积为99909.71平方米（约150亩），建筑占地面积为7750.56平方米，建筑总面积为16213.84平方米。建设内容包括建筑工程，消防、电气、弱电、室内给排水、通风工程、检验检测设备等安装工程，室外给排水工程、绿化工程、场地硬化工程、配套道路工程、生态停车场、充电桩、室外照明工程、垃圾收集点、供电专变、门牌坊等室外工程。</t>
  </si>
  <si>
    <t>完成项目建设并投入使用。</t>
  </si>
  <si>
    <t>灌阳县城南建材市场</t>
  </si>
  <si>
    <t>总用地面积77亩，规划用地面积70亩，总建筑面积117665.66平方米。</t>
  </si>
  <si>
    <t>完成剩余工程量的60%。</t>
  </si>
  <si>
    <t>灌阳县发鑫锰业有限公司</t>
  </si>
  <si>
    <t>荔浦市农特电商物流产业链项目</t>
  </si>
  <si>
    <t>项目以“两园一基地”分两期进行建设，一是智慧电商物流园（一期），项目占地46600平方米，租用33000平方米的厂房改建智慧电商物流园，配套农产品电商云仓、家居衣架云仓、冲调食品云仓、快消品云仓、农产品冷链物流中心、物流快递共配中心、智慧物流信息调控中心和物流大数据中心，计划于2021年底前投产。二是电商产业基地（一期），项目租用衣架之都场地约15000平方米，项目内配套区域电子商务公共服务中心、数字乡村应用服务中心、电商企业孵化器、网红基地和直播基地、电商产业人才培育中心、县域电商大数据中心。三是农特产业园（二期），项目用地150亩，建设120000平方米农特产业园，园内建设配套区域农产品质量安全检测中心、农产品分级分拣中心、农产品加工中心、包装中心和冷链物流仓储中心、国家级农产品电子化交易中心、区域地标产品现货交易中心。</t>
  </si>
  <si>
    <t>完成智慧电商物流园（一期）及配套设施建设。</t>
  </si>
  <si>
    <t>桂林东立农特供应链科技有限公司</t>
  </si>
  <si>
    <t>桂林荔浦保税物流中心（B型）建设项目</t>
  </si>
  <si>
    <t>项目规划用地面积172534.32平方米，2030年预测出入境货物总量5.71万吨，总建筑面积93435.46平方米（计容建筑面积92873.66平方米，不计容建筑面积561.80平方米），其中：仓库建筑面积67478.93平方米，海关查验用房建筑面积5308.67平方米，检验检疫用房建筑面积1047.60平方米，综合业务楼及周转用房7593.96平方米，展示仓库建筑面积11412.50平方米，控制室建筑面积32平方米，进出卡口驾空通道建筑面积561.80平方米。主要建设内容为建筑安装工程，配套建设建设供电、给排水、道路、绿化、停车位、堆场等。</t>
  </si>
  <si>
    <t>完成保税物流功能区主体工程建设。</t>
  </si>
  <si>
    <t>中国林业物资沈阳有限公司荔浦分公司荔浦市木材交易中心项目</t>
  </si>
  <si>
    <t>项目总规划面积300亩，其中前期租用占地面积约80亩，总建筑面积为50000平方米已建成的场地，对其进行装修改造为木材仓储中心30000平方米（其中仓储大棚15000平方米、加工区15000平方米），办公生活区20000平方米。建生产线60条购60套粗加工设备，后期拟租用土地220亩，新建建筑面积20000平方米的厂房，安装家具生产线20条，购家具生产设备100台。</t>
  </si>
  <si>
    <t>完成木材仓储中心、办公生活区装修改造，购置、安装部分粗加工设备。</t>
  </si>
  <si>
    <t>中国林业物资沈阳有限公司荔浦分公司</t>
  </si>
  <si>
    <t>荔浦肉制品冷链物流设施建设项目</t>
  </si>
  <si>
    <t>项目规划基础设施面积30000平方米。其中加工车间、冷链等基础建筑面积16000立方米，占地10000平方米；冷链配送10000平方米；其它配套基础设施10000平方米。年屠宰生猪30万头，年为市场提供优质安全肉食品16500吨以上，副产品3500吨以上。</t>
  </si>
  <si>
    <t>建设加工车间、冷链基础建筑及其他配套设施。</t>
  </si>
  <si>
    <t>荔浦保联食品有限公司</t>
  </si>
  <si>
    <t>桂林国际会展中心</t>
  </si>
  <si>
    <t>桂林国际会展中心是集会议、会展、商业、接待为一体的大型综合性建筑，规划用地面积约750亩，一期总建筑面积约39.9万平方米，其中一期室内净展面积为6万平方米，室外展面积为5万平方米，会议中心净使用面积约1.5万平方米，第一接待中心（四星标准，含350间客房）以及第二接待中心（五星标准，含450间客房）。</t>
  </si>
  <si>
    <t>1.完成展览中心标准展厅屋面板、室内装修、管道安装。
2.完成会议中心主体结构结构、管道安装；精装完成50%。
3.完成第一接待中心主体结构及装修。
4.完成多功能展厅网架、屋面板、装修完成70%。
5、完成游客中心地下室管道安装。</t>
  </si>
  <si>
    <t>桂林市宏谋会展产业投资有限公司</t>
  </si>
  <si>
    <t>桂林海吉星食尚港项目</t>
  </si>
  <si>
    <t>主要建设海吉星农产品物流园、食尚文化旅游中心、食尚商业综合体、食尚总部基地（高端产业链服务中心）及农产品展销、金融服务、展览培训、星级酒店、商务办公、配套居住、食尚旅游、电子商务等项目配套设施。项目总建筑面积174万平方米。</t>
  </si>
  <si>
    <t>2015-2030</t>
  </si>
  <si>
    <t>1. 物流园二期建设；2. 农产品配套社区C1地块二期建设。</t>
  </si>
  <si>
    <t>桂林海吉星农产品集团有限公司</t>
  </si>
  <si>
    <t>临桂新区万达建设项目</t>
  </si>
  <si>
    <t>临桂新区万达项目主要建设商业广场、高端社区住宅等业态。商业部分：万达广场位于西城大道以西、公园北路以北地块，占地面积76亩，建筑面积约12.5万平方米；商住部分5个地块总占地面积238亩，一期开发万福路以北、临晖路以西地块，建筑面积约16.5万平方米。</t>
  </si>
  <si>
    <t>山湖畔西区项目一期完工，达到交房标准；大都会二期项目完工，达到交房标准。</t>
  </si>
  <si>
    <t>桂林万达投资有限公司</t>
  </si>
  <si>
    <t>桂林“新城·吾悦广场”</t>
  </si>
  <si>
    <t>新城.吾悦广场及吾悦华府项目位于临桂新区，总规划建筑面积74万平方米（其中：吾悦广场建筑面积33万平方米），规划建设大型购物中心、步行金街、高层住宅、叠拼别墅等。</t>
  </si>
  <si>
    <t>主体结构封顶，公区装修完成70%，消防及园林施工完成70%。</t>
  </si>
  <si>
    <t>新城控股集团有限责任公司</t>
  </si>
  <si>
    <t>桂林经开区邮政速递物流处理中心</t>
  </si>
  <si>
    <t>计划筹备建设两个揽投营业厅（分别为：华为生态产业园，约150平方米厂房；罗汉果小镇，约250平方米厂房），一个5000平方米的物流仓储发运中心，向邮政集团总部申请建设国际邮件交换中心。完善园区物流体系建设，全方位为园区企业解决货物运输问题，有效降低企业生产经营成本，促进桂林经济技术开发区的产业发展。</t>
  </si>
  <si>
    <t>洽谈华为生态产业园投揽营业厅，并力争签订协议。</t>
  </si>
  <si>
    <t>中国邮政集团有限公司</t>
  </si>
  <si>
    <t>——旅游</t>
  </si>
  <si>
    <t>大河圩民俗旅游文化村（漓江大河坊）项目</t>
  </si>
  <si>
    <t>大河圩民俗旅游文化村项目：包含大河圩古码头、游客服务中心、公共厕所、管网、水域整治、绿化景观、亮化工程建设，以大河坊文创特色村为重点打造旅游休闲集散地。</t>
  </si>
  <si>
    <t>1.大河圩老村整体改造完成，正式运营。
2.项目经营性用地，项目一期洋房5月1日完成交房；院子10月1日完成交房。项目二期建设完成45%的工程施工，地下室完成40000平方米。
3.计划投资3.5亿元。</t>
  </si>
  <si>
    <t>桂林大河坊置业有限公司</t>
  </si>
  <si>
    <t>旅游</t>
  </si>
  <si>
    <t>象山文化产业园建设项目</t>
  </si>
  <si>
    <t>项目位于象山区平山街道大村，占地总面积约380亩，总建筑面积18万平方米，总投资约6亿元。瓦窑小镇按照国家4A级景区标准建设，集游娱购吃住行于一体，规划为观光、购物、休闲、文化学习体验、四大功能区。现有麒麟匠园景区（3A）占地面积50亩、商区一期建设面积4.2万平方米（含丝绸博物馆、桂林鸡血玉博物馆、檀香博物馆）；二期山水间大剧院占地面积8亩，建设面积6500平方米（观众席位1752个）；桂林市教育培训基地、桂林市根雕馆、桂林东方智谷外国语学校占地面积50亩，其中，教学及办公区15308.03平方米、生活宿舍区12418.1平方米，停车及食堂总建筑面积4161.3平方米。</t>
  </si>
  <si>
    <t>1.进行特色旅游美食购物中心主体建设。
2.进行项目配套工程建设。</t>
  </si>
  <si>
    <t>桂林皓博置业投资有限公司</t>
  </si>
  <si>
    <t>桂林磨盘山旅游度假区</t>
  </si>
  <si>
    <t>项目分二期开发：一期康体旅游中心占地约660亩，二期占地约4840亩。涵盖体育、商业、文化、旅游、娱乐、休闲、酒店、人居等多个板块，项目建设有漓江康体旅游小镇、世界体育休闲之都。</t>
  </si>
  <si>
    <t>完成660亩土地供地，启动项目前期。</t>
  </si>
  <si>
    <t>欣禹控股集团（深圳）有限公司</t>
  </si>
  <si>
    <t>桂林市桂海国际旅游度假区</t>
  </si>
  <si>
    <t>打造集花卉体验、亲子游乐、生态度假、育种研发、花木种植、婚庆服务、品牌演示、文化交流等多功能于一体的国家5A级景区，国家农业高新技术产业示范区。</t>
  </si>
  <si>
    <t>实现商住部分一期竣工。</t>
  </si>
  <si>
    <t>桂林信文房地产开发有限公司</t>
  </si>
  <si>
    <t>桂林市文化旅游中心项目</t>
  </si>
  <si>
    <t>项目总占地约100亩，建筑面积约10万平方米。主要建设内容包括：安置房、歌剧院、特色街区、码头服务区等配套设施，拟打造成桂林民间曲艺文化体验、城市文旅休闲体验、特色风情街等集旅游、文化艺术为一体的高端城市综合体。</t>
  </si>
  <si>
    <t>安置房完成竣工验收，歌剧院主体竣工。</t>
  </si>
  <si>
    <t>市文化广电和旅游局、桂林高新技术产业建设开发总公司</t>
  </si>
  <si>
    <t>信和信·桂林状元文化城项目</t>
  </si>
  <si>
    <t>项目总占地29564平方米，容积率0.6，计容建筑面积17440平方米，规划设计将桂林著名的状元文化融入桃花江旅游度假区的建设，充分发挥桂林山水的自然优势，通过状元门、状元亭、状元码头、景墙、雕塑等建筑体来体现状元文化内涵。建筑风貌在探讨桂林地方山水园林建筑特色基础上，借鉴江南园林的处理手法，重点打造国家级生态多功能旅游度假区，建成一个集文化、旅游、休闲、自然、商业于一体的桂林标杆型商业街区。</t>
  </si>
  <si>
    <t>桂林市惠龙房地产开发有限公司</t>
  </si>
  <si>
    <t>桂林碧宸芦笛桃花湾农业生态休闲旅游园</t>
  </si>
  <si>
    <t>项目规划由生态农业文化旅游区和度假酒店区两个板块组成，项目总建筑面积约58545.79平方米。</t>
  </si>
  <si>
    <t>2015-2024</t>
  </si>
  <si>
    <t>促进实现广西航洋集团8月正式接手该项目，并按项目计划推进。</t>
  </si>
  <si>
    <t>广西航洋集团</t>
  </si>
  <si>
    <t>融创文化旅游城</t>
  </si>
  <si>
    <t>雁山区地块占地面积3907亩，总建筑面积59.47万平方米，文化旅游投资160亿元。主要建设内容包括：室外主题乐园、室内水乐园、海洋馆、星级酒店群、展示中心、旅游小镇、新小水村等业态。项目于2016年5月正式启动，计划2021年6月一期建成开业。</t>
  </si>
  <si>
    <t>完成主体乐园概念性方案设计。</t>
  </si>
  <si>
    <t>桂林融创城投资有限公司</t>
  </si>
  <si>
    <t>悦桂情歌田园项目</t>
  </si>
  <si>
    <t>项目位于桂林市雁山区良丰农场公司内，规划面积约6400亩，总建筑面积约189万平方米，规划建设南部-休闲度假、中部-相思湾、北部-智慧创客三大功能分区。南部-休闲度假占地面积1086亩，建筑面积约724003平方米，计划投资17亿元，主要建设内容：休闲风情街、高端酒店、度假民宿等。中部-相思湾占地面积约2000亩，建筑面积约413586平方米，计划投资17亿元，主要建设内容：实景演艺大舞台、情歌文化商业街区、现代农业产业公园、生态居住等。北部-智慧创客占地面积约3000亩，建筑面积约761137平方米，计划投资16亿元，主要建设内容：休闲餐饮、文创基地、创意产业园、商务会展等。悦桂情歌田园项目以相思江作为主轴线，把场地南北串联，打造一个集工业生产、农业种植、大学生文创、商务会展、休闲度假等一、二、三产业融合的文旅休闲度假综合体。</t>
  </si>
  <si>
    <t>1.雁栖湾商业地块500亩开工建设，展示中心正式投入使用。
2.良丰农场小学回建工作开工建设，完成主体工程的60%。
3.完成乡谣里二期建设及运营。
4.农业板块开工建设，完成农业设施建设，达到农产品进行销售。</t>
  </si>
  <si>
    <t>桂林情歌田园文化旅游投资有限公司、广西桂林光大立元生态家园开发建设有限公司</t>
  </si>
  <si>
    <t>禄坊生态城项目（雪松文旅小镇）</t>
  </si>
  <si>
    <t>项目位于漓江西岸、雁山区柘木镇，计划投资65亿元，建设期3年，分为A、B两个地块。A地块为文旅地块，占地面积约500亩，总建筑面积约20万平方米，拟打造一个集旅游+高端购物、旅游+休闲娱乐、旅游+文化创意、旅游+情景演绎、旅游+产品研发、旅游+人工智能等具备旅游度假功能和集合型产业群为一体的桂林顶级山水生态旅游目的地；B地块为配套住宅地块，占地面积约150亩，总建筑面积约16万平方米，建筑方案将提取桂林山水元素，打造桂林首席山水高端奢华叠墅产品。</t>
  </si>
  <si>
    <t>展示中心开放，商业街启动建设。</t>
  </si>
  <si>
    <t>桂林航之龙生态旅游开发有限公司</t>
  </si>
  <si>
    <t>益田·雁山民国风情小镇项目（一期）</t>
  </si>
  <si>
    <t>项目主要建设内容包括：休闲文旅、健康旅游、亲子运动、国际农庄、现代农业、旅游特色商业街、精品酒店、停车场等基础设施。项目一期第一阶段用地约247.7亩，总建筑面积261450平方米。</t>
  </si>
  <si>
    <t>N8、S-4地块达到主体结构封顶。</t>
  </si>
  <si>
    <t>深圳益田集团</t>
  </si>
  <si>
    <t>桂林(临桂)罗山湖体育旅游开发利用建设项目（二期）</t>
  </si>
  <si>
    <t>建筑面积322000平方米，建设旅游商业购物区、休闲运动娱乐区、生态旅游观光区及旅游配套设施区。</t>
  </si>
  <si>
    <t>2013-2023</t>
  </si>
  <si>
    <t>继续完成罗山湖康养旅游度假小镇装修工程。</t>
  </si>
  <si>
    <t>桂林罗山湖集团有限公司</t>
  </si>
  <si>
    <t>桂林雄森熊虎山庄搬迁扩建工程</t>
  </si>
  <si>
    <t>项目总建筑面积274220平方米，珍稀动物养殖及繁育区、旅游观赏区等。</t>
  </si>
  <si>
    <t>1.办公楼竣工；
2、完成整体绿化。</t>
  </si>
  <si>
    <t>桂林雄森熊虎山庄娱乐城</t>
  </si>
  <si>
    <t>阳朔·兴坪休闲养生度假区（二期）</t>
  </si>
  <si>
    <t>工程总建设用地面积约360亩，总建筑面积为18万平方米，主要建设内容包括：渔村滨水商业街、山居养老度假居所、亲子迷你屋、亲子迷你街、星级商务度假酒店、亲子主题度假酒店、生态民宿部落、文创村落、田园度假乐居、游客服务中心、管理中心、野奢度假酒店、野奢度假行营、归院田居等。</t>
  </si>
  <si>
    <t>完成项目土方回填和场地平整，酒店群交付运营。</t>
  </si>
  <si>
    <t>桂林棕榈文化旅游投资有限公司</t>
  </si>
  <si>
    <t>阳朔凤凰山水尚境项目</t>
  </si>
  <si>
    <t>1.建设规模：项目总建设用地面积356亩，总建筑面积284335平方米。其中居住用地建筑面积256000平方米，商业用地建筑面积28335平方米。
2.建设内容：项目的战略定位为阳朔凤凰山水国际时尚艺术客厅，打造世界级时尚艺术旅游度假目的地及世界级山水人文艺术生活新样板。分为四大板块：（1）凤凰文化艺术中心（项目展示中心）；（2）凤凰时尚艺术天街；（3）凤凰时尚艺术公寓；（4）凤凰国际山水健康社区。</t>
  </si>
  <si>
    <t>项目二期16栋房屋开工建设，并完成房屋主体建设，完成其中4栋房屋的内外部装修。</t>
  </si>
  <si>
    <t>桂林凤凰文投置业有限公司</t>
  </si>
  <si>
    <t>山水里·东区项目（一期）</t>
  </si>
  <si>
    <t>项目建筑面积550000平方米。主要建设度假小镇、养生文化公园、四季酒店等设施。</t>
  </si>
  <si>
    <t>1.H6组团精装修完成；
2.H7组团精装修完成；
3.H6及H7组团园林施工完成；
4.消防验收完成；
5.市政供电施工完成；
6.室外官网施工完成；
7.泛光照明施工完成；</t>
  </si>
  <si>
    <t>桂林丰瀛投资置业有限公司</t>
  </si>
  <si>
    <t>桂林袭汇国际文化世界项目</t>
  </si>
  <si>
    <t>建设博物馆、酒店、文化体验设施等，总建筑面积21.2万平方米。</t>
  </si>
  <si>
    <t>1.历史文化街1#~15#楼竣工投入运营;
2.古玩城安装、装饰工程、扫尾等竣工;
3.博物馆土建、扫尾工程、装饰工程、安装工程、动力配电系统等竣工;
4.演艺剧院全部工程竣工;
5.室外工程项目竣工;
6.旅游集散中心竣工;
7.16#~18#楼竣工投入运营;
8.梦幻儿童乐园工程竣工;
9.主题酒店主体结构完工。</t>
  </si>
  <si>
    <t>桂林袭汇实业集团有限公司</t>
  </si>
  <si>
    <t>天湖国际高山生态旅游度假区基础设施建设项目</t>
  </si>
  <si>
    <t>天湖景区旅游中心、生态停车场、垃圾中转站和旅游厕所等配套基础设施建设。</t>
  </si>
  <si>
    <t>天湖景区旅游中心、垃圾中转站和旅游厕所等配套基础设施建设。</t>
  </si>
  <si>
    <t>桂林首科鑫福海生态旅游开发有限公司</t>
  </si>
  <si>
    <t>全州县湘江战役三大渡口遗址遗存保护及复合廊道建设项目</t>
  </si>
  <si>
    <t>建设约113.37公里的红色文化主题复合廊道建设、三大渡口遗址、红色驿站12个、景观台10个、旅游厕所9个、桥梁3座以及生态停车场、垃圾收集中转站、标识标牌、智能监控、安防、消防等配套基础设施工程。</t>
  </si>
  <si>
    <t>建设大坪渡口遗址恢复与提升，建设才湾镇胡家村节点、两河镇岭鲁水村、脚底村、安和镇白竹山节点建设廊道交通工程等。</t>
  </si>
  <si>
    <t>桂林全州天湖旅游投资开发有限责任公司</t>
  </si>
  <si>
    <t>桂林国际茶花谷生态休闲旅游项目</t>
  </si>
  <si>
    <t>规划用地1000余亩的绿化苗木种植基地，建设道路、水电、餐饮等基础设施。</t>
  </si>
  <si>
    <t>完成道路、酒店、商业街等基础设施建设，扩大苗木种植面积等。</t>
  </si>
  <si>
    <t>桂林煜皓生态农业科技有限公司</t>
  </si>
  <si>
    <t>中国健康好乡村项目（华江桐子坪）</t>
  </si>
  <si>
    <t>建设内容包括：忘忧谷区域的改扩建和提升，桐子坪现有村庄内建筑物的外立面整体设计、村庄内部设施、民宅功能的改造，以及山地、田地的统一规划和使用。通过项目建设让瑶族的文化得以体现和传播，让村庄的整体视觉效果更美观，让村民的生活更富裕。区域内规划建筑主要有：野生中药材博物馆、瑶族文化展示园、图书馆、康养基地接待中心、茶室等。</t>
  </si>
  <si>
    <t>1.完成接待中心建设以及客房等的主体建设；2.开始建设其他配套设施。</t>
  </si>
  <si>
    <t>兴安县华江瑶族乡人民政府</t>
  </si>
  <si>
    <t>华江九寨项目</t>
  </si>
  <si>
    <t>“华江九寨”民宿村建设项目地处猫儿山老山界脚下，包含高寨、李家田、塘坊边（青殿）、梁家寨、鸭塘、潘家寨、凤凰寨、大浪、东岭等红军长征经过的九个自然村，总户数350户，进行特色民宿风貌改造、亮化绿化、连村道路建设、给排水管网维修、污水管网、特色景观改造建设及长征红色文化暨长征精神教育基地，红色文化展示、氛围营造及配套设施建设等。</t>
  </si>
  <si>
    <t>力争完成两个寨的建设。</t>
  </si>
  <si>
    <t>猫儿山景区提质升级项目</t>
  </si>
  <si>
    <t>将整合猫儿山国家级自然保护区实验区中的华南之巅、老山界景区和猫儿山 山脚下的高寨村周边（自然保护区外围）等资源，打造国家级旅 游度假区。主要包含1.猫儿山景区5A创建；2.安全救援索道建设项目；3.猫儿山红军长征红色文化培训基地项目；4.超然派酒店及云峰阁酒店改造提升项目；5.华南避暑胜地一期项目；6.漓江源大峡谷开发提升项目；7.猫儿山景区并购投资；8.阳雀温泉旅游度假区建设项目。</t>
  </si>
  <si>
    <t>进行安全救援索道建设项目等其他子项目的前期工作。</t>
  </si>
  <si>
    <t>广西旅游发展集团有限公司</t>
  </si>
  <si>
    <t>红军长征文化园项目</t>
  </si>
  <si>
    <t>项目建设规划总占地面积118702.84平方米（约178.05亩），总建筑面积81490平方米，其中地上建筑面积62550平方米，地下建筑面积18940平方米。地上建筑面积含：旅游服务中心1900平方米，红军文化街19950平方米，红色文化教育学院37350平方米，4A级旅游厕所200平方米，现代军事体验馆2500平方米，地下建筑面积含地下停车场18940平方米，铺装园区道路及广场26480.62平方米，园林绿化69589.22平方米，园林小品及建设配套的消防工程、给排水工程、供电照明工程、建设项目区域内高低压电网改造迁移工程、环境治理等。</t>
  </si>
  <si>
    <t>完成项目一期建设。</t>
  </si>
  <si>
    <t>广西灵渠胜地文化旅游投资发展有限公司</t>
  </si>
  <si>
    <t>灌阳千家洞景区旅游开发设施建设项目</t>
  </si>
  <si>
    <t>景区规划用地2500亩，主要建设景区外配套设施及田园综合体、千家洞瑶族风情街、黑岩和亮岩改造、瑶族风雨桥、瑶族民俗风情舞台剧编制等。</t>
  </si>
  <si>
    <t>完成盘王山浴、盘王河漂流、小龙华山玻璃栈道、玻璃滑道建设。</t>
  </si>
  <si>
    <t>广西千家洞圣宝胜旅游有限公司</t>
  </si>
  <si>
    <t>广西桂林八角寨景区提升改造项目</t>
  </si>
  <si>
    <t>旅游开发项目改扩建，总建筑面积83720平方米，主要建设游客中心、度假小镇、旅游步道、酒店、观光设施、道路交通工程等。</t>
  </si>
  <si>
    <t>1.加快推进景区专用道路基础施工。
2.启动索道基础建设。
3.提升完善八角寨景区相关配套服务基础设施建设。</t>
  </si>
  <si>
    <t>中铁建桂林旅游开发有限公司</t>
  </si>
  <si>
    <t>桂林平乐佳瑶民俗生态旅游度假区</t>
  </si>
  <si>
    <t>项目规划用地约3500亩，建筑面积30亩。建设包括民宿、旅游酒店、观光、养生、漂流、娱乐休闲中心、生态停车场、旅游景点为一体的综合度假区及其他配套设施等。</t>
  </si>
  <si>
    <t>完成漂流河道、游客接待中心及文化广场以及餐厅建设。</t>
  </si>
  <si>
    <t>桂林平乐佳利文化旅游开发有限公司</t>
  </si>
  <si>
    <t>桂林荔浦天誉养生谷（荔浦·天誉田舍）建设项目</t>
  </si>
  <si>
    <t>项目总建筑面积374945平方米，主要建设亲子、农耕体验、养生养老、水上运动、户外休闲、文化艺术、旅游酒店等旅游配套设施建筑。</t>
  </si>
  <si>
    <t>修建主干道道路，完成酒店主体结构、首开区部分楼栋建设。</t>
  </si>
  <si>
    <t>桂林荔浦天誉文旅投资有限公司</t>
  </si>
  <si>
    <t>恭城瑶家大院互联网影视旅游基地</t>
  </si>
  <si>
    <t>项目总建筑面积约20万平方米，建设瑶族梅山文化体验街区等六大功能区。</t>
  </si>
  <si>
    <t>进行主体建设及装修。</t>
  </si>
  <si>
    <t>桂林恭城瑶家大院互联网影视旅游发展有限公司</t>
  </si>
  <si>
    <t>恭城县莲花特色小镇月柿科创园二期项目</t>
  </si>
  <si>
    <t>项目规划用地面积313亩，总建筑面积20.9135万平方米，主要建设内容：游客服务中心、工业园、商业街、月柿文化研学基地、月柿博物馆、展示厅。其中工业园地块月柿系列产品生产基地占地面积3万平方米，地上二层半，建筑面积7.5万平方米。</t>
  </si>
  <si>
    <t>完成工业园区三通一平、园区配套基础设施及部分冷藏仓库，并根据入驻企业情况启动标准厂房建设。</t>
  </si>
  <si>
    <t>桂林恭城宏源投资集团有限公司</t>
  </si>
  <si>
    <t>桂林市城区精品景区景点提升工程</t>
  </si>
  <si>
    <t>项目主要包括象鼻山、伏波山、叠彩山、芦笛岩、七星岩等景区景点提升改造。通过旅游IP的塑造，旅游产品品质的升级，构建包括视觉识别系统、智慧旅游系统、特色配套服务系统，旅游公共交通系统等在内的全域旅游体系。</t>
  </si>
  <si>
    <t>叠彩山：按计划完成装饰面层施工、集成弱点布线、产品定制设备采购、安装等工作，最终全面建设完成叠彩千里江山3.0项目，并正式运营。
芦笛岩：完成对蜡像馆、天桥商铺的升级改造；停车场旁边区域确定具体实行项目内容，并能进行第一阶段的施工工程；朝晖楼能够进行深化设计，并能完成基础施工。</t>
  </si>
  <si>
    <t>桂林旅游发展集团有限公司</t>
  </si>
  <si>
    <t>市国资委</t>
  </si>
  <si>
    <t>漓江东岸国家级旅游度假区项目</t>
  </si>
  <si>
    <t>项目规划范围面积14809亩，按照胜地建设要求，积极整合漓东优质资源，致力于将东岸打造成涵盖市三星级田园综合体、5A级景区、国家级研学营地、野奢度假酒店群等内容的国家级旅游度假区。</t>
  </si>
  <si>
    <t>1.完成大田村村庄规划和集体农业设施项目报建的审批，并开始星空营地项目一期建设；   2.完成潜经村村庄规划并开始神龙谷国家研学营地一期建设;      3.全面完成冠岩景区各项提升改造工作。</t>
  </si>
  <si>
    <t>市旅发展</t>
  </si>
  <si>
    <t>——房地产</t>
  </si>
  <si>
    <t>桂林市叠彩区怡和佳苑</t>
  </si>
  <si>
    <t>建设总面积80129.20平方米，其中住宅面积55441.07平方米，商业1622.03平方米，地下室面积19250平方米。</t>
  </si>
  <si>
    <t>完成工程量的60%。</t>
  </si>
  <si>
    <t>桂林金裕房地产开发有限责任公司</t>
  </si>
  <si>
    <t>房地产</t>
  </si>
  <si>
    <t>桂林市叠彩区彰泰·春天里</t>
  </si>
  <si>
    <t>项目总建筑面积78010.02平方米。其中居住面积53899.43平方米、商业建筑面积1002.93平方米、配套公建用房:4885.99平方米，配套建设停车场、公厕、健身场等公共服务设施及绿地。</t>
  </si>
  <si>
    <t>完成工程总进度的70%。</t>
  </si>
  <si>
    <t>桂林威祺房地产开发有限公司</t>
  </si>
  <si>
    <t>桂林市叠彩区彰泰金科·博翠漓江</t>
  </si>
  <si>
    <t>项目总建筑面积250090.76平方米，其中住宅建筑面积182485平方米，商业建筑面积6518.44平方米，配套建设停车场、公厕、健身场等公共服务设施及绿地。</t>
  </si>
  <si>
    <t>一期楼栋主体结构全部完成，二期楼栋主体结构完成50%。</t>
  </si>
  <si>
    <t>桂林盈盛房地产开发有限公司</t>
  </si>
  <si>
    <t>国投桂林院子项目</t>
  </si>
  <si>
    <t>项目总用地面积75609平方米，总建筑面积116000平方米，新建30栋，其中住宅893套，酒店3360平方米，商业1000平方米，幼儿园1000平方米。</t>
  </si>
  <si>
    <t>完成所有主体工程和部分室外配套。</t>
  </si>
  <si>
    <t>桂林国投产业集团</t>
  </si>
  <si>
    <t>桂林·顺祥府项目</t>
  </si>
  <si>
    <t>桂林顺祥府项目规划用地面积13848平方米，规划总建筑面积50716平方米，其中住宅建筑面积35886平方米，配套商业建筑面积2172平方米，配套公建面积716平方米（含物业管理用房120平方米，消防控制室45平方米，社区文化站100平方米，婴幼儿照护服务设施71平方米，托老所350平方米，公共厕所30平方米）。不计容积率的面积为11942平方米，其中地下室面积11300平方米，架空层公共活动面积642平方米。</t>
  </si>
  <si>
    <t>2020-2022</t>
  </si>
  <si>
    <t>争取全面开工。</t>
  </si>
  <si>
    <t>广西展卓房地产开发有限公司</t>
  </si>
  <si>
    <t>桂林恒大城市之光</t>
  </si>
  <si>
    <t>GT9-3地块位于站前南路以北、站前东路南段以西，新建路以东，规划总用地面积为16328.04平方米，净用地面积为9912.92平方米；GT11-1地块位于乌石街以北，站前东路以西，新建路以东，总用地面积为16286.91平方米，净用地面积为10823.88平方米。</t>
  </si>
  <si>
    <t>完成5000万的工作量。</t>
  </si>
  <si>
    <t>桂林桂加房地产有限公司</t>
  </si>
  <si>
    <t>桂林市叠彩区荣和·桃花源著项目</t>
  </si>
  <si>
    <t>项目总建筑面积59898.85平方米（其中计容建筑面积39653.18平方米，不计容建筑面积20245.67平方米），建筑内容包含商业、公共配套设施及停车位等。DK3-24地块占地面积为26999.82平方米，总建筑面积为75899.18平方米（其中计容建筑面积48975.32平方米，不计容建筑面积26923.86平方米），建设内容包括：住宅，停车场等。</t>
  </si>
  <si>
    <t>2018-2022</t>
  </si>
  <si>
    <t>完成商改住，争取实现竣工。</t>
  </si>
  <si>
    <t>桂林荣和置地有限责任公司</t>
  </si>
  <si>
    <t>桂林市叠彩区兴进漓江锦府</t>
  </si>
  <si>
    <t>项目规划总建筑面积350382.2平方米。其中住宅建筑面积260752平方米，商业建筑面积4611平方米，配套公建面积6075平方米，不计容公共架空活动面积163.1平方米，不计容地下停车场面积78780平方米。</t>
  </si>
  <si>
    <t>1.完成前期手续。
2.实现开工建设。
3.完成项目一期约9万平方米主体结构封顶，砌体同步施工。
4.项目二期约8万平方米主体结构封顶。
5.项目三期完成12层梁板。</t>
  </si>
  <si>
    <t>桂林市兴进投资有限公司</t>
  </si>
  <si>
    <t>桂林市叠彩区兴进漓江御园二期</t>
  </si>
  <si>
    <t>项目总建筑面积144449平方米，其中住宅面积104352平方米、商业面积5058平方米、配套面积3070平方米。</t>
  </si>
  <si>
    <t>完成部分楼栋验收，实现部分楼栋交房。</t>
  </si>
  <si>
    <t>华城国际建设项目</t>
  </si>
  <si>
    <t>项目位于叠彩区站前片区、北辰路东侧；项目规划用地总面积10.19公顷（152.85亩），总建筑面积约22万平方米（其中商业约9万平方米、住宅约13万平方米）；规划商业建设3栋商业大厦，建600米商业步行街，住宅建高档小高层及“空中花园”楼中楼。</t>
  </si>
  <si>
    <t>力争2022年底前完成施工证变更手续，实现开工。</t>
  </si>
  <si>
    <t>桂林华城房地产开发有限公司</t>
  </si>
  <si>
    <t>金利佳</t>
  </si>
  <si>
    <t>总建筑面积64638平方米，其中计容面积45427平方米，其中地下一层商业面积9521平方米，1#楼879平方米，2#楼13767平方米，3#楼4693平方米，4#楼12477平方米，5#楼2754平方米，外挑走廊1336平方米不计容地下公共停车面积19211平方米。</t>
  </si>
  <si>
    <t>年内完成1-5号楼封顶。</t>
  </si>
  <si>
    <t>桂林金利佳房产公司</t>
  </si>
  <si>
    <t>盛业房地产开发项目</t>
  </si>
  <si>
    <t>项目位于中山北路148号的桂林市盛业商贸城项目，系1998年桂林市中山路改造工程“以房养路”重点项目。项目总建筑面积66757平方米，投资约2亿元，2014年开工建设。</t>
  </si>
  <si>
    <t>1.协助盛业公司多方筹集资金加快完成安置房建设、主体楼栋外部装修工程及小区配套工程建设。
2.协调督促盛业公司做好被拆迁户的安置房分配和回迁工作。
3.妥善处理好被拆迁户与盛业公司的矛盾化解和维稳工作。</t>
  </si>
  <si>
    <t>桂林市盛业房地产开发有限公司</t>
  </si>
  <si>
    <t>彰泰▪联发春天颂一期</t>
  </si>
  <si>
    <t>项目位于象山区瓦窑路1巷2号，建设规模：总建筑面积221713.60平方米，总投资约17.3亿元，建设内容：计容面积：住宅（157630.94平方米）、商业（8699.69平方米）、公共服务设施（6789.37平方米）；不计容面积：地下公共停车场（47473.82平方米）、架空面积（1119.78平方米）。</t>
  </si>
  <si>
    <t>2021
-
2025</t>
  </si>
  <si>
    <t>完成一期主体施工。</t>
  </si>
  <si>
    <t>桂林茁荣房地产开发有限公司</t>
  </si>
  <si>
    <t>象山区南溪新城建设项目</t>
  </si>
  <si>
    <t>项目位于崇信路三巷，规划用地面积34200平方米，计容建筑面积85597.5平方米，不计容建筑面积28135.92平方米，总建筑面积113733.42平方米，容积率2.5，建筑密度23.24%，绿地率30%，住宅总户数761户，居住人口2435人，总投资约6亿元。</t>
  </si>
  <si>
    <t>2019
-
2023</t>
  </si>
  <si>
    <t>完成7#-12#楼主体封顶。</t>
  </si>
  <si>
    <t>桂林桂宇置业有限公司</t>
  </si>
  <si>
    <t>桂林供电局上海路宿舍改造项目</t>
  </si>
  <si>
    <t>项目位于上海路20号桂林供电局上海路北侧，用地面积11291平方米，总建设面积66861.79平方米（其中，住宅为47584.91平方米，商场（餐饮）为9733.59平方米，配套服务为191.50平方米，地下车库为8266.03平方米，地下车库地上建筑为84.06平方米、架空层为1001.70平方米）。主要建设内容包括拆迁安置房、商品住宅、商业门面及配套附属设施等，总投资约3亿元。</t>
  </si>
  <si>
    <t>力争主体建筑封顶。</t>
  </si>
  <si>
    <t>桂林市源泉房地产开发有限责任公司桂林袭汇实业集团有限公司</t>
  </si>
  <si>
    <t>枫丹丽苑副楼项目</t>
  </si>
  <si>
    <t>项目原开发商为桂林台联房地产有限公司，于2006年启动，主楼已经建好并交付业主。其西副楼占地面积841平方米，规划建筑面积约4268平方米，主体工程（地下1层、地上6层）已封顶，水电、人防、消防等附属工程未施工。因开发商拖欠建筑商的工程款，该楼于2010年停工至今。项目于2017年11月进入破产清算程序，具体由象山区法院负责处理，资产管理人为桂林嘉禾律师事务所。今年12月8日进行第6次挂网拍卖，最后由桂林兴象投资有限公司摘拍获得，并进行续建。</t>
  </si>
  <si>
    <t>进行项目续建、加固、装修等工程建设。</t>
  </si>
  <si>
    <t>润丰·景尚</t>
  </si>
  <si>
    <t>规划用地面积12.24万平方米，总建筑面积34.39万平方米，其中计容建筑面积21.39万平方米；建设内容包括：住宅、商铺、配套服务用房、地下室等工程。</t>
  </si>
  <si>
    <t>首批20栋商住楼实现交付。</t>
  </si>
  <si>
    <t>桂林润琦房地产开发有限公司</t>
  </si>
  <si>
    <t>交投地产兴进锦城</t>
  </si>
  <si>
    <t>总建筑面积308732平方米，主要建设住宅及其配套设施。</t>
  </si>
  <si>
    <t>一期实现交付。</t>
  </si>
  <si>
    <t>桂林兴冠房地产开发有限公司</t>
  </si>
  <si>
    <t>伴山·雅集</t>
  </si>
  <si>
    <t>拆除原有厂房，修建城市配套市政道路和新建商品房，建筑面积为171365平方米。</t>
  </si>
  <si>
    <t>桂林漓江信息产业集团有限责任公司</t>
  </si>
  <si>
    <t>漓东新城</t>
  </si>
  <si>
    <t>项目占地126亩，总面积226859.03平方米，新建多层和小高层住宅楼20栋，服务周边产业园项目。</t>
  </si>
  <si>
    <t>一期主体封顶，二期主体开始建设。</t>
  </si>
  <si>
    <t>广西交通投资集团有限公司、桂林沅祺房地产开发有限公司</t>
  </si>
  <si>
    <t>香山画苑二期D-1地块</t>
  </si>
  <si>
    <t>规划用地面积16180平方米，规划总建筑面积27442.43平方米。</t>
  </si>
  <si>
    <t>已建设的9栋楼实现主体封顶。</t>
  </si>
  <si>
    <t>桂林金刚房地产开发有限责任公司</t>
  </si>
  <si>
    <t>兴进江山樾项目</t>
  </si>
  <si>
    <t>拆除原有片区建筑，重新建设住房、商贸、绿化等配套设施，拟建成居住和商业城市综合体。总建筑面积296600平方米。</t>
  </si>
  <si>
    <t>5500平方米住房完成交付，新开工建设住宅、合院、公寓约63000平方米。</t>
  </si>
  <si>
    <t>桂林市兴鸿置业有限公司</t>
  </si>
  <si>
    <t>兴进·榕湖公馆</t>
  </si>
  <si>
    <t>拆除原有片区建筑，重新建设住房、幼儿园及其道路、绿化等配套设施，拟建成居住和商业城市综合体。总建筑面积81673.78平方米。</t>
  </si>
  <si>
    <t>进行主体工程施工。</t>
  </si>
  <si>
    <t>桂林市兴祥房地产开发有限公司</t>
  </si>
  <si>
    <t>中隐七号项目</t>
  </si>
  <si>
    <t>建设住房、商贸、绿化等配套设施，拟建成居住和商业城市综合体，总建筑面46934.85平方米。</t>
  </si>
  <si>
    <t>主体工程基本完工，进行室外工程施工。</t>
  </si>
  <si>
    <t>桂林市恒鹏纸业有限公司</t>
  </si>
  <si>
    <t>东安路阳光家园项目</t>
  </si>
  <si>
    <t>建设住宅、商铺及其配套设施，建筑面积25700平方米。</t>
  </si>
  <si>
    <t>计划1#楼主体完成，2#楼下外架，整体工作量完成80%。</t>
  </si>
  <si>
    <t>桂林市瑞新房地产开发有限责任公司</t>
  </si>
  <si>
    <t>龙光阳光郡小区商住项目</t>
  </si>
  <si>
    <t>建筑面积60028平方米（含地下室），住宅建筑、旗舰商业（会所）及绿化等。</t>
  </si>
  <si>
    <t>桂林市龙光房地产开发有限公司</t>
  </si>
  <si>
    <t>秀峰区大龙院子项目</t>
  </si>
  <si>
    <t>总建筑面积约23400平方米，其中，旅馆及公寓15040平方米，商业1670平方米，地下停车及公共服务6690平方米。</t>
  </si>
  <si>
    <t>完成30%工程量。</t>
  </si>
  <si>
    <t>桂林大龙投资有限公司</t>
  </si>
  <si>
    <t>利森·红悦城</t>
  </si>
  <si>
    <t>项目占地面积约70亩（A-1-32-1、A-1-32-2地块），主要建设内容：包括一期建设住宅及配套商业约45000平方米。</t>
  </si>
  <si>
    <t>完成土地变性,二期项目开工建设。</t>
  </si>
  <si>
    <t>桂林利森投资有限公司</t>
  </si>
  <si>
    <t>交投地产·兴进漓江悦府</t>
  </si>
  <si>
    <t>项目占地面积为112亩，总建筑面积为20.8万平方米，计容面积14.3万平方米，规划建设18栋住宅楼及25个商铺，楼栋高度6至12层，约18至36米，配建一所6个班的幼儿园。</t>
  </si>
  <si>
    <t>2、3、5-12、15、17#外架拆除完成，精装完成50%。地下室副楼封闭完成60%。16#楼完成5层梁板砼；20-22#楼完成内外墙抹灰施工。</t>
  </si>
  <si>
    <t>桂林兴祺房地产开发有限公司</t>
  </si>
  <si>
    <t>天鹅堡</t>
  </si>
  <si>
    <t>项目规划占地120000平方米，建筑面积达426000平方米，主要建设住宅及配套商业项目。</t>
  </si>
  <si>
    <t>桂林兴盛房地产开发有限责任公司</t>
  </si>
  <si>
    <t>滨江明珠</t>
  </si>
  <si>
    <t>本项目总占地面积为18742平方米，地上总建筑面积84339平方米、地下室面积17723平方米、架空层面积818平方米，规划建设6栋楼（其中4栋为商住楼、两栋为住宅楼），层高为30层—32层。</t>
  </si>
  <si>
    <t>桂林永元房地产开发有限公司</t>
  </si>
  <si>
    <t>盛世花园</t>
  </si>
  <si>
    <t>总用地面积为6263.5平方米，总建筑面积41757.9平方米，地下一层，地上17至21层。</t>
  </si>
  <si>
    <t>桂林恒合房地产开发有限公司</t>
  </si>
  <si>
    <t>国宾半岛</t>
  </si>
  <si>
    <t>项目总用地面积15840平方米，总建筑面积96060.19平方米，主要建设住宅及配套商业项目。</t>
  </si>
  <si>
    <t>桂林瀚弘房地产开发有限公司</t>
  </si>
  <si>
    <t>西堤春天三期</t>
  </si>
  <si>
    <t>总占地面积为19666平方米。总建筑面积（含阳台面积）72202平方米，主要建设住宅及配套商业项目。</t>
  </si>
  <si>
    <t>桂林和欣房地产开发有限公司</t>
  </si>
  <si>
    <t>城中雅居</t>
  </si>
  <si>
    <t>规划总占地面积40000平方米，总建筑面积160000平方米，主要建设住宅及配套商业项目、幼儿园。</t>
  </si>
  <si>
    <t>桂林呈中投资有限责任公司</t>
  </si>
  <si>
    <t>万鹂华庭</t>
  </si>
  <si>
    <t>占地面积14000平方米，总建筑面积76328平方米，主要建设住宅及配套商业项目、幼儿园。</t>
  </si>
  <si>
    <t>临桂鹂璟房地产有限公司</t>
  </si>
  <si>
    <t>滨江8号公馆二期</t>
  </si>
  <si>
    <t>规划用地面积为7265平方米，建筑占地面积3630.85平方米，总建筑面积为61370.42平方米，主要建设住宅及配套商业项目、幼儿园。</t>
  </si>
  <si>
    <t>桂林民生房地产开发有限责任公司</t>
  </si>
  <si>
    <t>众阳华城项目</t>
  </si>
  <si>
    <t>该项目总占地面积约为95,213平方米, 总建筑面积约为374,601平方米,主要建设住宅及配套商业项目。</t>
  </si>
  <si>
    <t>众阳（桂林）置业有限公司</t>
  </si>
  <si>
    <t>瀚浩·王郡</t>
  </si>
  <si>
    <t>用地面积62162平方米，总建筑面积384764.18平方米，建筑占地面积17154.11平方米。</t>
  </si>
  <si>
    <t>桂林市瀚浩房地产开发有限公司</t>
  </si>
  <si>
    <t>万福园（东方庭院）</t>
  </si>
  <si>
    <t>规划总用地面积12235.6平方米，规划净用地面积3866平方米，道路绿化用地面积8369.6平方米。项目总建筑面积2550平方米，计容面积2805平方米，建筑占地面积510平方米，容积率1.35，建筑密度27.2%，绿地率33%，1栋建筑物47#楼，建筑层数地上4层。地下1层，总户数6户。</t>
  </si>
  <si>
    <t>桂林隆泰交通投资有限公司</t>
  </si>
  <si>
    <t>水岸林邸</t>
  </si>
  <si>
    <t>本项目规划用地面积为7639平方米，总建筑面积36437.60平方米，其中计容建筑面积30893.67平方米（住宅建筑面积21600.99平方米，商业建筑面积3900.83平方米，宾馆建筑面积4776.00平方米，物业用房100.00平方米，社区办公用房133.01平方米，室内活动健身设施65.60平方米）</t>
  </si>
  <si>
    <t>桂林市临桂富盈房地产开发有限公司</t>
  </si>
  <si>
    <t>花语倾城</t>
  </si>
  <si>
    <t>项目总建筑面积292468.87平方米，共21栋楼，总户数2151户。</t>
  </si>
  <si>
    <t>桂林盛晖房地产开发有限公司</t>
  </si>
  <si>
    <t>利嘉阳光城</t>
  </si>
  <si>
    <t>总占地面积19333平方米，总建筑面积93627平方米，主要建设住宅及配套商业项目。</t>
  </si>
  <si>
    <t>桂林嘉泽房地产开发有限公司</t>
  </si>
  <si>
    <t>椿地秋苑</t>
  </si>
  <si>
    <t>项目总建筑面积173440平方米，总户数1144户。</t>
  </si>
  <si>
    <t>广西华地房地产开发有限责任公司</t>
  </si>
  <si>
    <t>景秀华宇</t>
  </si>
  <si>
    <t>工程规划用地面积9685平方米，总建筑面积46918平方米；其中计容建筑面积37190平方米（住宅建筑面积36390平方米，配套公建800平方米）。</t>
  </si>
  <si>
    <t>桂林市临桂穗丰房地产开发有限公司</t>
  </si>
  <si>
    <t>景辉大厦综合楼</t>
  </si>
  <si>
    <t>项目位于临桂区新中路以东、山水大道以南，项目规划总用地面积为15280平方米，规划总建筑面积70913.72平方米，该项目为一栋16层局部13层的商业办公综合楼。</t>
  </si>
  <si>
    <t>地下室施工完毕，主体建设。</t>
  </si>
  <si>
    <t>桂林市景辉林业投资开发有限公司</t>
  </si>
  <si>
    <t>彰泰冠臻园</t>
  </si>
  <si>
    <t>本项目总用地面积19367.5平方米，包括住宅、商业以及物业管理用房、净菜市场、医疗卫生设施、社区文化站、社区办公用房、社区管理用房、消防控制室、养老服务设施用房、物流快递存储用房、公厕、六班幼儿园（180人）。</t>
  </si>
  <si>
    <t>桂林鼎泰房地产开发有限公司</t>
  </si>
  <si>
    <t>蔚蓝星城</t>
  </si>
  <si>
    <t>用地面积29307平方米，总建筑面积131223.15平方米，建设面积131223.15平方米，建筑占地面积6808.25平方米，层数33层，项目容积率3.80，共计12栋。</t>
  </si>
  <si>
    <t>桂林地弘房地产开发有限责任公司</t>
  </si>
  <si>
    <t>锦天城</t>
  </si>
  <si>
    <t>用地面积19320平方米，包括住宅、酒店、商业、配套公共设施、幼儿园、地下室等。</t>
  </si>
  <si>
    <t>广西裕发房地产开发有限公司</t>
  </si>
  <si>
    <t>坤龙▪胜景丽苑二期项目</t>
  </si>
  <si>
    <t>项目规划用地3666.7平方米；总建筑面积42723.69平方米，其中计容建筑面积39233.69平方米（住宅建筑面积36524.69平方米，商业建筑面积2500平方米，公共配套建筑209平方米），不计容建筑面积3490.0平方米；建筑占地面积1370.0平方米，项目分（A、B）两个地块，共2栋建筑。</t>
  </si>
  <si>
    <t>广西沪源置业投资开发有限公司</t>
  </si>
  <si>
    <t>启城新外滩</t>
  </si>
  <si>
    <t>总建筑面积95028.94平方米，建设内容包括5栋建筑，2栋30层住宅，2栋32层住宅，1栋20层服务型公寓及架空层、地下停车位、物业管理房、社区卫生服务站、文化站、养老服务用房、净菜市场等公建配套设施。</t>
  </si>
  <si>
    <t>广西晨皓投资发展有限责任公司</t>
  </si>
  <si>
    <t>华宁桂林新都</t>
  </si>
  <si>
    <t>总建筑面积148145平方米，主要建设商业、住宅楼小区及配套设施、地下室等。</t>
  </si>
  <si>
    <t>建设一期主体工程。</t>
  </si>
  <si>
    <t>桂林华临房地产开发有限责任公司</t>
  </si>
  <si>
    <t>花溪明月轩</t>
  </si>
  <si>
    <t>主要建设商业、住宅楼小区及配套设施、地下室等。</t>
  </si>
  <si>
    <t>临桂县中糖投资有限公司</t>
  </si>
  <si>
    <t>蔚蓝铭都</t>
  </si>
  <si>
    <t>总建筑面积80270.22平方米，主要建设商业、住宅楼小区及配套设施、地下室等。</t>
  </si>
  <si>
    <t>桂林凯立达房地产开发有限责任公司</t>
  </si>
  <si>
    <t>真龙华府项目</t>
  </si>
  <si>
    <t>总用地面积为30178平方米，包含住宅楼、物业管理用房、养老服务用房、医疗卫生服务站、社区文化站、社区办公用房、净菜市场、物流储蓄用房、公厕、门卫、幼儿园6个班。</t>
  </si>
  <si>
    <t>桂林真龙汽车贸易有限公司</t>
  </si>
  <si>
    <t>碧园印象桂林</t>
  </si>
  <si>
    <t>项目建设规划约110万平方米，主要建设商业、住宅楼小区及配套设施、地下室等。</t>
  </si>
  <si>
    <t>2005-2025</t>
  </si>
  <si>
    <t>广西碧园房地产开发有限公司</t>
  </si>
  <si>
    <t>碧园香槟小镇</t>
  </si>
  <si>
    <t>项目用地面积133372平方米，项目分五期建设，主要建设商业、住宅楼小区及配套设施、地下室等。</t>
  </si>
  <si>
    <t>2014-2025</t>
  </si>
  <si>
    <t>桂林市临桂维亮房地产开发有限责任公司</t>
  </si>
  <si>
    <t>祥龙云居（原名万象·海德堡）一、二期</t>
  </si>
  <si>
    <t>项目规划总建设用地面积为116790平方米，分五期建设，共17栋住宅楼。</t>
  </si>
  <si>
    <t>广西东方祥龙投资发展有限公司</t>
  </si>
  <si>
    <t>银座国际小区建设项目</t>
  </si>
  <si>
    <t>规划用地面积18555.60平方米，共建设10栋高层商住楼及其配套设施、地下室等。</t>
  </si>
  <si>
    <t>临桂龙仕房地产开发有限公司</t>
  </si>
  <si>
    <t>新城国际建设项目</t>
  </si>
  <si>
    <t>规划用地面积为8695平方米，整个小区共1栋分A、B、C、D、E5个单元，地下2层，地上25层，规划用户数为693户（其中88户叶家一组村民安置房）。</t>
  </si>
  <si>
    <t>桂林雍禾房地产开发有限公司</t>
  </si>
  <si>
    <t>和睦家(中药城）项目</t>
  </si>
  <si>
    <t>用地面积105422.59平方米，总建筑面积525486.84平方米，主要建设住宅楼小区及配套设施等。</t>
  </si>
  <si>
    <t>金科集美东方房地产项目</t>
  </si>
  <si>
    <t>总建筑面积627374.77平方米，30层高层住宅2栋（4个单元），32层高层住宅3栋（3个单元），33层高层住宅8栋（12个单元），34层高层住宅3栋（3个单元）。11层洋房15栋（35个单元）。高层住宅层高2.9米，洋房层高3米。</t>
  </si>
  <si>
    <t>桂林真龙房地产开发有限公司</t>
  </si>
  <si>
    <t>泽森·山水绿城</t>
  </si>
  <si>
    <t>项目总规划用地约200000平方米，总建筑面积约80万平方米，由34栋高层豪宅及商业配套、精英会所、一站式教育中心、智慧生活馆组成；3.0超低容积率、35%的超高绿化率，总户数5243户。</t>
  </si>
  <si>
    <t>建设B组团主体。</t>
  </si>
  <si>
    <t>桂林市华奥房地产开发有限责任公司</t>
  </si>
  <si>
    <t>桂林（临桂）御景阁商住小区</t>
  </si>
  <si>
    <t>项目用地面积约246000平方米，总建筑面积1020979.24平方米，主要建设住宅楼小区及配套设施等。</t>
  </si>
  <si>
    <t>临桂区“幸福美地”项目</t>
  </si>
  <si>
    <t>本项目占地30.53万平方米，主要建设住宅楼小区及配套设施等。</t>
  </si>
  <si>
    <t>2007-2025</t>
  </si>
  <si>
    <t>小学部教学楼主体竣工，住宅部分继续施工。</t>
  </si>
  <si>
    <t>桂林冠信远辰房地产有限公司</t>
  </si>
  <si>
    <t>彰泰.滟澜山三期</t>
  </si>
  <si>
    <t>建设综合商住小区，总建筑面积788303.48平方米。</t>
  </si>
  <si>
    <t>桂林袭汇房地产投资有限责任公司</t>
  </si>
  <si>
    <t>碧桂园·剑桥郡</t>
  </si>
  <si>
    <t>本项目占地面积62291.75平方米，主要建设商业住宅楼小区及配套设施、地下室等，分四期建设。</t>
  </si>
  <si>
    <t>桂林市临桂鑫麟房地产开发有限公司</t>
  </si>
  <si>
    <t>碧桂园·天玺一、二期</t>
  </si>
  <si>
    <t>项目一期占地面积20258.17平方米，总建筑面积99376.76平方米，主要建设商业、住宅楼小区及配套设施、地下室等；项目二期占地25599.67平方米，总建筑面积84852.32平方米，主要建设商业、住宅楼小区及配套设施、地下室等。</t>
  </si>
  <si>
    <t>临桂志达房地产开发有限公司</t>
  </si>
  <si>
    <t>广汇·汇悦城</t>
  </si>
  <si>
    <t>二期规划用地面积为77405平方米；总建筑面积470709.3平方米。</t>
  </si>
  <si>
    <t>桂林临桂金建房地产开发有限责任公司</t>
  </si>
  <si>
    <t>桃花源</t>
  </si>
  <si>
    <t>规划总用地面积1069300平方米，规划净用地面积57846.45平方米，配套道路面积20296平方米，绿化用地面积28787.55平方米，项目总建筑面积69670平方米，其中地上计容建筑面积64450平方米，地上不计容建筑面积18400平方米，容积率1.55，建筑密度34.8%，绿地率35.7%。项目由28栋建筑物组成，建筑层数4层。</t>
  </si>
  <si>
    <t>桂林市艺鸿投资发展有限公司</t>
  </si>
  <si>
    <t>桂林恒大城二、三期建设项目</t>
  </si>
  <si>
    <t>项目建设用地面积405808.48平方米，总建筑面积318176.42平方米，主要建设住宅楼小区及配套设施等。</t>
  </si>
  <si>
    <t>临桂万鹂地产有限公司</t>
  </si>
  <si>
    <t>福达阳朔之心城市综合体项目（三期）</t>
  </si>
  <si>
    <t>项目建设用地面积为69982.5平方米，总建筑面积为97976平方米，容积率1.4，绿地率35%，用地性质为居住用地，兼容≦10%商业用地。</t>
  </si>
  <si>
    <t>1、8-12、30-32#楼主体竣工。</t>
  </si>
  <si>
    <t>阳朔福达置业投资有限公司</t>
  </si>
  <si>
    <t>彰泰▪阳朔十里春风项目</t>
  </si>
  <si>
    <t>项目用地面积86594平方米，总建筑面积147968.25平方米，建筑占地面积30299.24平方米。项目计容建筑面积103912.8平方米，其中住宅建筑面积96015.76平方米，商业建筑面积6840平方米，公共配套建筑面积1057.04平方米；地下室建筑面积40293平方米（不计容积率）。</t>
  </si>
  <si>
    <t>20#、53#楼完成外架拆除；17-19#楼完成屋面结构封顶。</t>
  </si>
  <si>
    <t>阳朔合众泰展旅游文化投资有限公司</t>
  </si>
  <si>
    <t>彰泰▪阳朔十里澜山项目</t>
  </si>
  <si>
    <t>用地面积102307平方米，总建筑面积164722.23平方米，建筑占地面积34275.85平方米。项目计容建筑面积122768.40平方米，集中住宅面积103285.40平方米，商业建筑面积18208.12平方米，公共配套建筑面积1274.88平方米；地下室建筑面积36800平方米（不计容积率）。容积率≤1.2，建筑密度33.5%，绿地率30.44%，最终以总平规划指标通过住房城乡建设局批复为准。</t>
  </si>
  <si>
    <t>1#楼抹灰完成80%；17-18#楼砌体完成30%；19-20#楼抹灰完成80%；21-22#楼地面找平完成80%；23#、25#楼地面找平完成30%；26#楼抹灰完成20%；27-28#楼砌体完成；31-33#楼地下室顶板完成；35-38#楼二层梁板完成。</t>
  </si>
  <si>
    <t>阳朔弘彰房地产开发有限公司</t>
  </si>
  <si>
    <t>阳朔人和壹号院</t>
  </si>
  <si>
    <t>人和壹号院项目位于阳朔县新城区河滨二路东侧，学院路北侧，规划用地57821平方米，高度控制在20米，容积率1.2，总计容面积69385.2平方米，不计容面积41585.3平方米（含地下公共停车位和架空层）。</t>
  </si>
  <si>
    <t>25#-27#楼完成外墙和内墙装修，并完成与21#楼之间的园林建设，通过规划验收，2022年部分栋楼交付。</t>
  </si>
  <si>
    <t>广西人和浩元投资有限公司</t>
  </si>
  <si>
    <t>新安厦·学府滨江</t>
  </si>
  <si>
    <t>新安厦·学府滨江占地面积77亩，总建筑面积171884.5平方米，总投资5亿元主要建筑内容为住宅、商业及相关配套设施。</t>
  </si>
  <si>
    <t>1.1#、2#、3#、5#、6#、7#栋2022年10月竣工。
2.8#楼2023年3月竣，12#2022年12月竣工。</t>
  </si>
  <si>
    <t>桂林安盈房地产开发有限公司</t>
  </si>
  <si>
    <t>融创综合体项目</t>
  </si>
  <si>
    <t>项目总占地面积67402.69平方米，总建筑面积247345.44平方米，主要建筑内容为住宅、商业及相关配套设施。</t>
  </si>
  <si>
    <t>三通一平完成，2#、3#、7#、8#、10#、11#、13#、15#、16#交付小业主。</t>
  </si>
  <si>
    <t>灵川县融创房地产开发有限公司</t>
  </si>
  <si>
    <t>桂林大龙府项目（阳光滨北）</t>
  </si>
  <si>
    <t>项目总占地面积95152.64平方米，项目一期开发建筑面积约81187.8平方米，二期开发建筑面积约57467.44平方米，三期开发建筑面积约70234.56平方米，主要建筑内容为住宅、商业及相关配套设施。</t>
  </si>
  <si>
    <t>完成1#5#商住楼的施工许可。</t>
  </si>
  <si>
    <t>桂林锦瀚投资发展有限公司</t>
  </si>
  <si>
    <t>绿涛·公园里项目</t>
  </si>
  <si>
    <t>项目占地90亩，建筑面积23万平方米，总投资8亿元，主要建设高品质住宅小区、配套酒店。</t>
  </si>
  <si>
    <t>1.完成商住1#、2#、15#、3#、5#、6#、13#楼施工并交房。
2.完成7#、12#楼装修施工。
3.完成8#、9#、10#、11#楼主体施工。</t>
  </si>
  <si>
    <t>桂林绿涛投资集团有限公司</t>
  </si>
  <si>
    <t>文景电商科技谷</t>
  </si>
  <si>
    <t>本项占地总面积为25578.69平方米，总建筑面积约106896.87平方米，配套住宅48687.5平方米，写字楼12964.61平方米，商务楼10258.13，办公楼3335.96平方米，商业楼6426.12平方米，住宅配套商业6955.17平方米，停车位85个。</t>
  </si>
  <si>
    <t>4号、5号楼找到总包方入场，启动建设。</t>
  </si>
  <si>
    <t>广西文景房地产开发有限公司</t>
  </si>
  <si>
    <t>恒安上城</t>
  </si>
  <si>
    <t>项目规划用地30635.24平方米，规划总建筑面积120933.50平方米，容积率4.0，规划建设1栋16层商住楼、4栋33层商住楼、1栋2层商业楼，共分三期建设。</t>
  </si>
  <si>
    <t>绿化及2#楼附属工程。</t>
  </si>
  <si>
    <t>灵川县港建房地产开发有限公司</t>
  </si>
  <si>
    <t>万和佳苑</t>
  </si>
  <si>
    <t>总建筑面积：97692平方米，共1#、2#、3#、5#四栋商住楼，其中1#楼25层、2#楼17层、3#楼18层、5#楼26层，外加两层地下室。</t>
  </si>
  <si>
    <t>3#楼4月底完成交房及后续工程。</t>
  </si>
  <si>
    <t>广西瑞辰地产集团有限公司</t>
  </si>
  <si>
    <t>睿翔端园</t>
  </si>
  <si>
    <t>总建筑面积30173.32平方米（45.26亩），容积率为3.5，共8栋小区住户972户。</t>
  </si>
  <si>
    <t>2#3#楼综合验收，一期交房。</t>
  </si>
  <si>
    <t>桂林睿翔置业有限公司</t>
  </si>
  <si>
    <t>金科集美江山</t>
  </si>
  <si>
    <t>本项目规划用地面积28813.82平方米（约43.22亩），建筑占地面积7021.30平方米，总建筑面积134552.97平方米，其中计容建筑面积100848.37平方米（住宅建筑面积96282.48平方米，商业建筑面积3971.83平方米，配套用房建筑面积594.06平方米），不计容建筑面积33704.6平方米；建筑密度≤30%，容积率为3.5，绿地率≥35%，建筑高度≤100米；共有6栋楼，居住户数880户，居住总人数约2800人。</t>
  </si>
  <si>
    <t>金科集美江山2、3、5号楼交房，4、6号楼主体封顶。</t>
  </si>
  <si>
    <t>桂林金科永润房地产开发有限公司</t>
  </si>
  <si>
    <t>彰泰.学府</t>
  </si>
  <si>
    <t>项目总用地面积60813.84平方米，开发总建筑面积268267.08平方米，合计17栋楼（含幼儿园及商铺）。</t>
  </si>
  <si>
    <t>1.2#3#5#7#8#9#10#楼完成交房。
2.11号楼完成外架拆除。
3.12号楼完成外架拆除。
4.13号楼完成外架拆除。
5.15#16#17#楼完成外架拆除。
6.18号楼完成封顶、砌体完成60%
7.1#6#主体完成至15层，（高压线未落地，影响进度）。
8.幼儿园完成交付。</t>
  </si>
  <si>
    <t>灵川弘彰房地产开发有限公司</t>
  </si>
  <si>
    <t>宏湖•中央城</t>
  </si>
  <si>
    <t>项目占地面积26928.21平方米，建筑面积约20万平方米，主要建设商住住宅小区及配套设施。</t>
  </si>
  <si>
    <t>1#、9、10号楼交房，完成一期园林、智能安防、消防、土建施工。</t>
  </si>
  <si>
    <t>广西宏湖房地产开发有限责任公司</t>
  </si>
  <si>
    <t>筑成·时代春晓</t>
  </si>
  <si>
    <t>地址位于灵川县定江镇八里街八定路以南、福利路以东地块。项目总建筑面积约60万平方米，总占地面积约162亩，计108000平方米。项目总投资约25亿元，分五期开发建设。主要开发建设高层住宅楼、商业、酒店公寓、社区办公用房、幼儿园、物业管理用房、地下室及其他配套设施工程。</t>
  </si>
  <si>
    <t>新建设5栋楼及一个幼儿园，澜悦府1栋，金悦府2栋，唐樾府2栋。</t>
  </si>
  <si>
    <t>广西筑成房地产开发有限公司</t>
  </si>
  <si>
    <t>桂林漓江府</t>
  </si>
  <si>
    <t>地址位于灵川县桂矿路南侧，项目总占面地面积为56400.09平方米，开发总建筑面积约229928.79平方米。其中计容建筑面积约197264.52万平方米（住宅建筑面积188356.73平方米，商业建筑面积5538.15平方米，幼儿园建筑面积2278.1,公建配套建筑面积1091.54）；地下建筑面积约32120.86平方米，为地下停午场。共有13栋住宅楼，1栋幼儿园，地下一层停车场。</t>
  </si>
  <si>
    <t>1#、2#楼形象进度完成50%。</t>
  </si>
  <si>
    <t>桂林京川房地产开发有限公司</t>
  </si>
  <si>
    <t>金河阳光</t>
  </si>
  <si>
    <t>项目占地20535.49平方米，总建筑面积约83000平方米的商住楼项目，容积率3.5，分二期开发建设。</t>
  </si>
  <si>
    <t>园林建设及验收等后期收尾工作。</t>
  </si>
  <si>
    <t>桂林鑫屿房地产开发限公司</t>
  </si>
  <si>
    <t>裕盛·山水尚城商住小区</t>
  </si>
  <si>
    <t xml:space="preserve"> 该项目由桂林裕盛天合投资置业有限公司开发建设，规划建设九栋高层建筑及一栋多层建筑，用地面积47075平方米，建筑占地面积15405平方米，总建筑面积为289600平方米（其中：计容建筑面积为234900平方米，不计容建筑面积为：54700平方米），容积率4.99%，建筑密度32.06%，绿地率30.2%；总户数为1969户。</t>
  </si>
  <si>
    <t>1.1号楼主体完成封顶，砌体完成100%，内外墙抹灰完成60%。
2.2号楼主体完成封顶，砌体完成40%。
3.3号楼主体完成封顶，砌体完成40%。
4.4号楼主体完成外墙装修外架拆除，达到竣工验收条件。
5.5号楼主体完成封顶，砌体完成30%。
6.6号楼主体完成封顶，砌体完成100%，内外墙抹灰完成70%。
7.一期地下室全部封顶。</t>
  </si>
  <si>
    <t>桂林裕盛天合置业投资有限公司</t>
  </si>
  <si>
    <t>全州王府世家(一、二期)</t>
  </si>
  <si>
    <t>用地面积87315.51平方米，建筑面积210302.83平方米。</t>
  </si>
  <si>
    <t>完成基础和地下室，开展11号楼主体工程建设。</t>
  </si>
  <si>
    <t>桂林东舜置业有限公司</t>
  </si>
  <si>
    <t>全州状元世家</t>
  </si>
  <si>
    <t>规划用地约187亩，建设21栋中高层楼房，总建筑面积42万平方米。</t>
  </si>
  <si>
    <t>完成10栋主体工程，全部楼房主体建成，实现装修竣工入驻。</t>
  </si>
  <si>
    <t>全州县香江汇项目</t>
  </si>
  <si>
    <t>用地面积3.6万平方米，其中地上建筑总面积8.5万平方米，地下建筑总面积1.3996万平方米。</t>
  </si>
  <si>
    <t>完成5#、6#楼主体工程及装修工程，实现1#、2#、3#楼交付使用。</t>
  </si>
  <si>
    <t>全州香江汇置业有限公司</t>
  </si>
  <si>
    <t>全州碧桂园住宅小区</t>
  </si>
  <si>
    <t>规划用地69406.33平方米,建设商业和住宅面积332781.03平方米。</t>
  </si>
  <si>
    <t>完成完成首期楼栋建设任务，部分竣工交付使用。</t>
  </si>
  <si>
    <t>碧桂园集团</t>
  </si>
  <si>
    <t>桂林信昌﹒湘皋雅苑</t>
  </si>
  <si>
    <t>规划用地34608平方米，建筑面积123600平方米。</t>
  </si>
  <si>
    <t>完成6栋高层住房建设，全部装修完成，实现部分竣工。</t>
  </si>
  <si>
    <t>全州县信昌房地产开发有限公司</t>
  </si>
  <si>
    <t>全州学府壹號小区项目（一、二期）</t>
  </si>
  <si>
    <t>一期建设总建筑面积91267.85平方米；二期总建筑面积70915.81平方米。</t>
  </si>
  <si>
    <t>完成一期建设内容，二期完成基础，实现主体施工建设。</t>
  </si>
  <si>
    <t>桂林长航置业发展有限公司</t>
  </si>
  <si>
    <t>全州荣和园项目</t>
  </si>
  <si>
    <t>规划用地36亩，建设总建筑面积99800平方米。</t>
  </si>
  <si>
    <t>完成7#、8#楼装修，5#楼建成装修。</t>
  </si>
  <si>
    <t>全州县卓峻房地产开发有限公司</t>
  </si>
  <si>
    <t>全州文源学府</t>
  </si>
  <si>
    <t>建设用地面积20.5万平方米，其中商业配套1.9万平方米、住宅18.46万平方米、其他0.14万平方米。</t>
  </si>
  <si>
    <t>完成全部主体工程，完成配套设施，部分入驻。</t>
  </si>
  <si>
    <t>全州县盛泰市场开发有限责任公司</t>
  </si>
  <si>
    <t>兴安县彰泰学府</t>
  </si>
  <si>
    <t>规划用地面积39071平方米，建筑占地面积10064.65平方米，总建筑面积244187.016平方米（1#-12#楼共11栋），计容面积203168.75平方米，容积率5.2，建筑密度25.76%，绿地率30%，建筑层数≤34层，建筑高度≤99.9米。主要建设商业住宅楼小区、幼儿园及配套设施、地下室等。</t>
  </si>
  <si>
    <t>完成5#、6#、8#楼建设。</t>
  </si>
  <si>
    <t>兴安弘彰房地产开发有限公司</t>
  </si>
  <si>
    <t>兴安湘韵·滨江花苑项目</t>
  </si>
  <si>
    <t>拟建建筑面积约40万平方米的商住小区及其相关配套实施。</t>
  </si>
  <si>
    <t>完成总建筑面积10万平方米。</t>
  </si>
  <si>
    <t>兴安县盛全投资有限公司</t>
  </si>
  <si>
    <t>兴安亮泉置业公园首府项目</t>
  </si>
  <si>
    <t>总面积：约20万，计容面积：15.9万。打造兴安最具品质高绿化率低密度的公园首府，打造兴安县城南新区标杆性楼盘。</t>
  </si>
  <si>
    <t>完成50%工程量。</t>
  </si>
  <si>
    <t>兴安亮泉置业有限公司</t>
  </si>
  <si>
    <t>金龙学府项目</t>
  </si>
  <si>
    <t>项目位于兴安县兴桂路，该项目由永福县金龙房地产开发有限公司开发建设。占地面积：16459.34平方米，建筑总面积：52669.89平方米，建设商业和住宅为一体的小区。</t>
  </si>
  <si>
    <t>永福县金龙房地产开发有限公司</t>
  </si>
  <si>
    <t>碧桂园·珑樾府（原罐头厂企业新引项目建设）</t>
  </si>
  <si>
    <t>罐头厂现有片区拆除，主要进行商业住宅楼小区及配套设施、地下室等。</t>
  </si>
  <si>
    <t>2021-2026</t>
  </si>
  <si>
    <t>兴安县住房城乡建设局</t>
  </si>
  <si>
    <t>兴安县桂北世贸城房产开发项目</t>
  </si>
  <si>
    <t>桂北世贸城（领秀城）项目用地面积共115亩（76668.36平方米），集商业和住宅为一体的商住楼，其中包括整车销售、汽车配件、汽车美容等汽车周边产品和服务、及水暖建材、装修材、以及商务办公、休闲美食、停车场等配套区域。</t>
  </si>
  <si>
    <t>完成供水和排污设施。</t>
  </si>
  <si>
    <t>桂林通祥车辆检测服务有限公司</t>
  </si>
  <si>
    <t>永福县盛祥现代城商住小区</t>
  </si>
  <si>
    <t>住宅楼建筑面积300000平方米及配套设施。</t>
  </si>
  <si>
    <t>2012-2025</t>
  </si>
  <si>
    <t>完成部分楼房主体建设及相关配套基础设施工程建设。</t>
  </si>
  <si>
    <t>桂林金福盛祥房地产开发有限责任公司</t>
  </si>
  <si>
    <t>永福碧桂园</t>
  </si>
  <si>
    <t>房地产开发，占地面积约104.83亩，总建筑面积约24.6万平方米，建设内容包含住宅、商业。</t>
  </si>
  <si>
    <t>永福碧桂园房地产开发有限公司</t>
  </si>
  <si>
    <t>永福县锦绣江山小区</t>
  </si>
  <si>
    <t>建设3栋17层商住小区住房及配套基础设施和地下停车场。</t>
  </si>
  <si>
    <t>主体工程完成70%。</t>
  </si>
  <si>
    <t>永福县锦鸿房地产开发有限公司</t>
  </si>
  <si>
    <t>永福领秀城一期</t>
  </si>
  <si>
    <t>房地产开发，占地面积约28.9亩，总建筑面积约4万平方米，建设内容包含住宅、商业。</t>
  </si>
  <si>
    <t>永福正奇投资有限公司</t>
  </si>
  <si>
    <t>永福县山水名苑建设项目(二期)</t>
  </si>
  <si>
    <t>规划用地面积15407.4平方米，总建筑面积52517平方米，建设框架结构商品房（1#、2#、3#、5A#、5B#、6#）绿化率30%。</t>
  </si>
  <si>
    <t>桂林永福恒洋房地产有限公司</t>
  </si>
  <si>
    <t>和融·翰林学府</t>
  </si>
  <si>
    <t>项目总占地面积10102.42平方米，划总建筑面积42641.8平方米，项目容积率为3.28,绿地率为30.1%；主要建设有2栋18层和1栋16层住宅楼及地下停车场、道路、绿化及供配电、给排水等配套设施。</t>
  </si>
  <si>
    <t>完成3#楼房建设以及完成部分地下车库和地面基础设施及相关配套设计。</t>
  </si>
  <si>
    <t>桂林融合置业有限公司</t>
  </si>
  <si>
    <t>灌阳县江东新区东岸丽苑（E-03地块）项目</t>
  </si>
  <si>
    <t>一期用地面积55396平方米，总建筑面积24.6万平方米。</t>
  </si>
  <si>
    <t>完成项目主体建设及配套设施建设。</t>
  </si>
  <si>
    <t>富杰房地产开发有限公司</t>
  </si>
  <si>
    <t>溯禾房地产开发项目</t>
  </si>
  <si>
    <t>项目拟分三期建设，建筑面积38万平方米。</t>
  </si>
  <si>
    <t>力争完成二期建设。</t>
  </si>
  <si>
    <t>龙胜各族自治县溯禾置业有限公司</t>
  </si>
  <si>
    <t>资源•伴山云筑</t>
  </si>
  <si>
    <t>总建筑面积56049.65平方米，用地面积17.92亩。</t>
  </si>
  <si>
    <t>1.计划2-5#全部封顶，外墙施工完成，室内精装完成95%。
2.地库封闭完成，园区开始并完成消防/燃气/小市政配套工程，回填土及硬化工作。
3.地下消防工程/车位/设备用房施工完成90%。</t>
  </si>
  <si>
    <t>资源兴享房地产开发有限公司</t>
  </si>
  <si>
    <t>平乐县新安街旧城改造昭州鑫城·清华园</t>
  </si>
  <si>
    <t>项目总用地面积5万平方米，建设用地面积4.85万平方米，其中住宅建筑面积14.26万平方米，商业建筑面积2.28万平方米，机动车停车位1335个，配套其他附属基础设施等。</t>
  </si>
  <si>
    <t>2021
-
2026</t>
  </si>
  <si>
    <t>7#楼栋封项及完成5-11#楼消防和五方验收。</t>
  </si>
  <si>
    <t>平乐华申房地产开发有限公司</t>
  </si>
  <si>
    <t>平乐县世纪城建设项目</t>
  </si>
  <si>
    <t>项目规划用地85亩，建筑面积34.38万平方米，总户数1700户，共9幢。</t>
  </si>
  <si>
    <t>2017
-
2023</t>
  </si>
  <si>
    <t>完成3#、5#、7#、10#、11#主体工程以及内外装修及配套工程。</t>
  </si>
  <si>
    <t>平乐县城新区管委会、永鑫置业有限公司</t>
  </si>
  <si>
    <t>三江合国际商住小区二期</t>
  </si>
  <si>
    <t>项目建设用地面积41亩，建筑面积12.18万平方米，主要建设（2栋17+1层、2栋29+1层、2栋26+1层、1栋31+1层）住宅楼和配套功能用房、小区内道路及小区硬化、绿化、亮化、地下停车场、室外给排水、室外供电、消防等设施工程。</t>
  </si>
  <si>
    <t>9号楼封顶，完成二三期地下室。</t>
  </si>
  <si>
    <t>广西汉华房地产开发有限公司</t>
  </si>
  <si>
    <t>三江合国际商住小区三期</t>
  </si>
  <si>
    <t>项目建设用地面积22亩，建筑面积63394平方米，2#约17-31层住宅楼和配套功能用房、小区内道路及小区硬化、绿化、亮化、地下停车场、室外给排水、室外供电、消防等设施工程。</t>
  </si>
  <si>
    <t>14-16号楼封顶，完成二三期地下室建设。</t>
  </si>
  <si>
    <t>平乐宏一·珊瑚海住宅小区建设项目</t>
  </si>
  <si>
    <t>项目建设用地面积3.46万平方米，建筑面积13.41万平方米，主要建设9栋高层住宅楼和配套功能用房、小区内道路及小区硬化、绿化、亮化、地下停车场、室外给排水、室外供电、消防等设施工程。</t>
  </si>
  <si>
    <t>1.完成南区5#楼裙楼地下室结构。
2.完成1#、2#、3#、5#楼砌体、内外粉、外墙涂料、水电。
3.完成3#、5#楼电梯安装。
4.完成北区及南区5号栋园林。</t>
  </si>
  <si>
    <t>平乐宏一华申房产有限公司</t>
  </si>
  <si>
    <t>财富新城二期</t>
  </si>
  <si>
    <t>项目建设用地面积25亩，分两期开发，建筑面积48亩，完成4栋住宅楼和配套功能用房、小区硬化、绿化、亮化、地下停车场、室外给排水、室外供电、消防等设施工程。</t>
  </si>
  <si>
    <t>完成基础及地下室顶板。</t>
  </si>
  <si>
    <t>平乐县中乐房地产开发有限公司</t>
  </si>
  <si>
    <t>平乐县碧桂园一期二期建设项目</t>
  </si>
  <si>
    <t>项目规划用地5.2万平方米，建筑面积24万平方米商住小区。</t>
  </si>
  <si>
    <t>2018
-
2025</t>
  </si>
  <si>
    <t>1.8#楼主体工程封项；8#砌体完成，抹灰完成；9#主体结构封顶，砌体完成，抹灰完成40%；10#砌体、抹灰完成。
2.8#、9#、10#室外回填土、管网施工中。
3.11#、12#基础承台施工、13#主体结构完成至5层梁板。</t>
  </si>
  <si>
    <t>平乐县昭州人居环境改善建设投资有限公司</t>
  </si>
  <si>
    <t>荔浦市鹏霖别院三期一标段建设项目</t>
  </si>
  <si>
    <t>项目新建14栋住宅楼，建筑面积146385.65平方米。</t>
  </si>
  <si>
    <t>建设住宅楼主体工程及配套设施。</t>
  </si>
  <si>
    <t>桂林鹏霖投资置业发展有限责任公司</t>
  </si>
  <si>
    <t>荔浦市时代广场建设项目</t>
  </si>
  <si>
    <t>项目占地面积约110亩，容积率2.6，总建筑面积约25万平方米，地上建筑面积约20万平方米，地下建筑面积约5万平方米，其中约15亩建设荔浦芋形态的标志性建筑，楼高约170米50层，含高档公寓住宅、高级写字楼、五星级酒店、大型购物商场等，楼下建设开放式的市民休闲娱乐广场；余下95亩从滨江路至南环路建设由低到高的现代风格住宅。</t>
  </si>
  <si>
    <t>建设1号至5号楼主体工程及配套设施。</t>
  </si>
  <si>
    <t>荔浦市盛天房地产发展有限公司</t>
  </si>
  <si>
    <t>荔浦市蓝泊湾（二期）建设项目</t>
  </si>
  <si>
    <t>项目新建28栋住宅楼，建筑面积212420.38平方米。</t>
  </si>
  <si>
    <t>建设商住楼主体工程及配套设施。</t>
  </si>
  <si>
    <t>荔浦市华生房地产发展有限公司</t>
  </si>
  <si>
    <t>荔浦市半岛豪庭三期建设项目</t>
  </si>
  <si>
    <t>项目总占地面积为37832.7平方米，其中建设占地面积为16508.1平方米；建筑总面积为190154.19平方米，其中建1栋18层、1栋20层、1栋26层、1栋25层、2栋28层的商住楼；建筑容积率为4.499，建筑密度为31.6%，绿地率为36.5%。</t>
  </si>
  <si>
    <t>荔浦市滨江商贸城三期项目</t>
  </si>
  <si>
    <t>项目总建筑面积176994.89平方米，一栋26层商住楼，六栋23层高的商住楼，一栋一层楼面为空中花园式的商场。</t>
  </si>
  <si>
    <t>荔浦市大发房地产开发有限公司</t>
  </si>
  <si>
    <t>恭城县徐福桃花源小区</t>
  </si>
  <si>
    <t>项目总建筑面积为373739.50平方米，其中住宅面积325916.64平方米、商业面积7648.06平方米、幼儿园4320平方米、地下总建筑面积33415平方米，其他2439.80平方米。</t>
  </si>
  <si>
    <t>2#楼完成封顶；3#、5#、6#、10#、11#楼实体粉刷；建设7#、12#、16#楼。</t>
  </si>
  <si>
    <t>桂林诗翰房地产开发有限公司</t>
  </si>
  <si>
    <t>恭城县祥泰瑶都小区</t>
  </si>
  <si>
    <t>项目占地面积10800平方米；A1-1#、A1-2#、A3-1#、A3-2#、A5#、A6#、A7#楼及地下室合计建筑面积30695.85平方米。</t>
  </si>
  <si>
    <t>已完成主体工程，并且对外墙进行粉刷贴砖等工程。</t>
  </si>
  <si>
    <t>恭城金地房地产开发有限公司</t>
  </si>
  <si>
    <t>恭城县荣旺东方尊府小区</t>
  </si>
  <si>
    <t>项目1-3、5-7#楼及地下室总建筑面积57472.13平方米。</t>
  </si>
  <si>
    <t>1-3、5-7#楼封顶。</t>
  </si>
  <si>
    <t>恭城瑶族自治县荣荣实业有限公司</t>
  </si>
  <si>
    <t>恭城县瑶湘·一品江山小区</t>
  </si>
  <si>
    <t>总建筑面积110123.2平方米，其中计容面积82216.5平方米，不计容建筑面积27906.7平方米，停车位665个。</t>
  </si>
  <si>
    <t>计划一期交房、二期封顶、三期开工建设。</t>
  </si>
  <si>
    <t>恭城县瑶湘房地产开发有限公司</t>
  </si>
  <si>
    <t>桂林市创新智能综合片区整理及配套基础设施建设项目（兴桂园）</t>
  </si>
  <si>
    <t>项目总建筑面积为298599平方米，其中计容总建筑面积为200371.0平方米，不计容建筑面积98228平方米，建筑占地面积为14583平方米，容积率3.49，建筑密度为25.43%，绿地率为30%。</t>
  </si>
  <si>
    <t>1.完成1#、2#二次装修（含智能化）。
2.完成一期已招标的地下室部分的桩基施工及检测。</t>
  </si>
  <si>
    <t>山水凤凰城</t>
  </si>
  <si>
    <t>一期总建筑面积10.7万平方米，二期总建筑面积83.8万平方米，建设商业、住宅综合小区。</t>
  </si>
  <si>
    <t>2009-2024</t>
  </si>
  <si>
    <t>C2地块商业、住宅综合小区开工建设。</t>
  </si>
  <si>
    <t>桂林山水凤凰城房产开发有限公司</t>
  </si>
  <si>
    <t>翻山底村安置项目（山水华庭）</t>
  </si>
  <si>
    <t>建设拆迁安置房，用地面积约87.8亩，总建筑面积211331.98平方（含地下室）。</t>
  </si>
  <si>
    <t>一期楼栋达到交房标准，二期部分楼栋主体施工至十层。</t>
  </si>
  <si>
    <t>桂林市合凯实业有限公司</t>
  </si>
  <si>
    <t>翻山底村安置项目（山水国际）</t>
  </si>
  <si>
    <t>建设拆迁安置房，用地面积约46亩，总建筑面积169050平方米（含地下室）。</t>
  </si>
  <si>
    <t>一期楼栋达到交房标准，二期部分楼栋主体施工至封顶。</t>
  </si>
  <si>
    <t>彰泰郡</t>
  </si>
  <si>
    <t>项目占地面积约130亩，建筑面积294130.43平方米。</t>
  </si>
  <si>
    <t>1-5#、7#-8#、16#-17#楼栋竣工。</t>
  </si>
  <si>
    <t>广西临桂金辰房地产开发有限责任公司</t>
  </si>
  <si>
    <t>彰泰·中央城</t>
  </si>
  <si>
    <t>占地面积69561.96平方米，规划总建筑面积232421.21平方米，其中分A地块、B地块开发建设，A地块建设17栋楼，B地块建设15栋楼，分为三种业态建设，别墅、洋房、高层。小区配备幼儿园建筑面积2351.86平方米，9个班，物业服务用房470平方米，净菜市场150平方米，公建面积配备齐全。</t>
  </si>
  <si>
    <t>B地块建设，包含别墅、洋房、高层。</t>
  </si>
  <si>
    <t>桂林众泰房地产开发有限公司</t>
  </si>
  <si>
    <t>彰泰红</t>
  </si>
  <si>
    <t>彰泰红规划用地面积55562.34平方米，总建筑面积167525.12平方米，项目分两期开发，一期建筑面积87263.11平方米二期建筑面积80262.01平方米，共建设28栋楼，社区文化中心400平方米，托儿所728平方米，公建配套面积齐全。</t>
  </si>
  <si>
    <t>二期地块住宅楼、托儿所建设。</t>
  </si>
  <si>
    <t>桂林彰泰房地产开发有限公司</t>
  </si>
  <si>
    <t>彰泰·欢乐颂（二期）</t>
  </si>
  <si>
    <t>项目占地面积150747平方米，建筑总面积626426.13平方米，分ABCDEF组团，共建39栋楼，分为洋房和高层建筑，公建面积配套齐全。</t>
  </si>
  <si>
    <t>主要完成2#、9#、28#、29#楼栋竣工验收工作。</t>
  </si>
  <si>
    <t>桂林君胜投资有限公司</t>
  </si>
  <si>
    <t>彰泰·金桥水岸</t>
  </si>
  <si>
    <t>彰泰·金桥水岸，原名瀚浩·王郡项目，用地面积62162平方米，总建筑面积384764.18平方米，建筑占地面积17154.11平方米。配套公共建筑面积5491平方米，酒店建筑面积1964平方米，幼儿园（12班）建筑面积3240平方米；项目共有18栋建筑。</t>
  </si>
  <si>
    <t>2#、3#、17#、19#楼栋主体完工，达到交房标准。</t>
  </si>
  <si>
    <t>桂林瀚浩房地产开发有限公司</t>
  </si>
  <si>
    <t>三祺*澜湖国际</t>
  </si>
  <si>
    <t>建设包括大型商场、5A级写字楼、五星级酒店、高档住宅等，总建筑面积约27万平方米。</t>
  </si>
  <si>
    <t>4#、6#、7#、8#、9#、10#楼主体建设完成封顶。</t>
  </si>
  <si>
    <t>桂林三祺投资有限公司</t>
  </si>
  <si>
    <t>桂林•碧桂园</t>
  </si>
  <si>
    <t>项目总建筑面积47万平方米，建设商住楼。</t>
  </si>
  <si>
    <t>30#、31#楼计划5月底竣工交付，21#、22#、23#、25#楼封顶，完成内部装修。</t>
  </si>
  <si>
    <t>临桂碧桂园房地产开发有限公司</t>
  </si>
  <si>
    <t>安厦·西宸源著一、二期</t>
  </si>
  <si>
    <t>总建筑面积16万平方米，建设商住楼。</t>
  </si>
  <si>
    <t>二期主体完工，达到交房标准。</t>
  </si>
  <si>
    <t>桂林临桂金地房地产开发有限公司</t>
  </si>
  <si>
    <t>安厦·西宸源著三、四、五期</t>
  </si>
  <si>
    <t>项目总建筑面积21万平方米，建设商住楼。</t>
  </si>
  <si>
    <t>四期楼栋封顶，达到预售节点。</t>
  </si>
  <si>
    <t>麓湖国际</t>
  </si>
  <si>
    <t>总建筑面积202万平方米；其中商住200万平方米，小学1万平方米，会所0.5万平方米，幼儿园0.5万平方米。</t>
  </si>
  <si>
    <t>2012-2023</t>
  </si>
  <si>
    <t>五期商住楼、幼儿园主体工程建设。</t>
  </si>
  <si>
    <t>桂林聚豪、桂林万豪房地产开发有限公司</t>
  </si>
  <si>
    <t>奥林匹克花园</t>
  </si>
  <si>
    <t>项目总建面约41.145万平方米,11#地块、15#-a地块、16#地块。</t>
  </si>
  <si>
    <t>14号地块一标段共5栋楼主体工程建设，其中2栋达到预售节点。</t>
  </si>
  <si>
    <t>桂林市临桂世纪家园房地产开发有限公司</t>
  </si>
  <si>
    <t>兴进·颐景城（原新城国奥花园）项目</t>
  </si>
  <si>
    <t>本项目占地303.5亩，总建筑面积约90.4万平方米。</t>
  </si>
  <si>
    <t>3-20号楼交付，21-26楼结构封顶。</t>
  </si>
  <si>
    <t>桂林润迈投资有限公司</t>
  </si>
  <si>
    <t>桂苏花园项目</t>
  </si>
  <si>
    <t>项目位于苏桥镇加油站旁，规划总用地面积约11323平方米；建设12栋商住楼，建筑基底面积10312.81平方米，总建筑面积157051.57平方米，计划建设12栋住房。其中一期计划建设4栋，面积38000平方米。</t>
  </si>
  <si>
    <t>力争启动主体建设。</t>
  </si>
  <si>
    <t>桂林福盈置业有限公司</t>
  </si>
  <si>
    <t>——其他服务</t>
  </si>
  <si>
    <t>桂林市叠彩区漓江茂源奇果大世界项目</t>
  </si>
  <si>
    <t>项目占地约4000亩，按照“一产基地化、二产园区化、三产景观化”的原则总体布局，全力打造一流现代农业田园综合体。项目按农旅休闲、农产品加工、旅游康养、市政设施等四大板块投资建设，总投资约20亿元。其中农业板块投资4亿元、农产品加工投资6亿元、旅游康养投资7亿元，市政配套投资1亿元，其他投资2亿元。</t>
  </si>
  <si>
    <t>1.完成新民江头片区沟渠路基础设施建设。
2.在公司落实资金的前提下，完成大门广场、科技馆、物流加工基地约257亩土地征收工作。</t>
  </si>
  <si>
    <t>桂林荣桓农业发展有限公司</t>
  </si>
  <si>
    <t>其他服务</t>
  </si>
  <si>
    <t>塔山片区文旅综合园区项目（电竞文化旅游岛）</t>
  </si>
  <si>
    <t>项目占地面积约640亩，以打造塔山旅游小镇为核心，全面推进塔山岛提升改造，小东江流域治理、漓江沿岸生态保护及周边基础配套设施建设。完善一批休闲绿道以及沿绿道游憩、服务、管理建筑工程，亲水平台、休闲广场、景观小品、公厕、垃圾站点、水泵站等服务设施，推进一批桥梁、道路、绿化工程等设施建设。</t>
  </si>
  <si>
    <t>完成房屋拆迁，启动塔山岛道路、给排水等基础设施建设，争取漓江流域治理扶持基金。</t>
  </si>
  <si>
    <t>桂林高新技术产业建设开发总公司</t>
  </si>
  <si>
    <t>桂林融创和平万达旅游城</t>
  </si>
  <si>
    <t>项目占地2295亩，总建筑面积281万平方米，建设大型高端社区，主要布局商业、住宅、学校等业态。其中73.1万平方米安置房，项目涉及和平、樟木、光辉3个村委12个自然村，需安置人口1408户4966人，需拆除房屋1641栋约80万平方米、迁坟5600余棺，需对和平村铁路以南3个已征地未拆迁旧村开展旧村改造，需新修5条市政道路。</t>
  </si>
  <si>
    <t>实现安置房二期竣工。三期安置房启动基础建设。</t>
  </si>
  <si>
    <t>桂林融创城投资有限公司、穿山街道办事处、桂林高新技术产业建设开发总公司、桂林高新投资开发集团有限公司</t>
  </si>
  <si>
    <t>一平方公里(漓东CBD)提升改造</t>
  </si>
  <si>
    <t>项目涉及2平方公里，68家企业，拟打造桂林市商务办公CBD和企业总部区。</t>
  </si>
  <si>
    <t>完成规划调整和土地成本测算。</t>
  </si>
  <si>
    <t>本元大厦改造提升工程</t>
  </si>
  <si>
    <t>拟对本元大厦2万多平方米场地进行装修，打造成具有时代特色与现代化的办公楼。</t>
  </si>
  <si>
    <t>已启动部分楼层装修，力争完成内部工程。</t>
  </si>
  <si>
    <t>广西本元投资管理有限公司</t>
  </si>
  <si>
    <t>大美漓江田园综合体（七星段）</t>
  </si>
  <si>
    <t>1.总规划面积约38平方公里，一期项目占地约50万平方米，包括竹江村委和华侨农场四、五分场，位于磨盘山旅游服务区东南部。提升改造竹江村委沙洲村、畔塘村、上、下竹江村，建设候车亭、停车场等，完善产业园等。
2.二期项目包括：华侨农场本部、敢兴村委瓦厂村、上村、下村、马家里村、宝界山村提升改造、滨江路建设等。</t>
  </si>
  <si>
    <t>完成竹江村、沙洲村、畔塘村等风貌改造；停车场、候车亭等改造完成。</t>
  </si>
  <si>
    <t>华侨旅游经济区管委会</t>
  </si>
  <si>
    <t>华润置地（桂林）琴潭文旅街区</t>
  </si>
  <si>
    <t>位于桂林市秀峰区琴潭片区，东至红岭路，南至机场路，西至琴潭道及北至东安路，占地面积约894亩。建设内容包含但不限于：特色文化街区、体育休闲设施、医院医疗设施、公园绿地广场、城市更新等，建设期约为3-5年。</t>
  </si>
  <si>
    <t>1.尽快完成项目控规调整。
2.完成首开区的土地收储。
3.开展项目首开区的征拆工作。
4.完成首开区的土地挂牌。
5.开展项目首开区的建设工作。</t>
  </si>
  <si>
    <t>桂林市秀峰区城市建设投资有限责任公司</t>
  </si>
  <si>
    <t>桂林市琴潭“大龙湾▪栖息式”社会化养老服务创新示范项目</t>
  </si>
  <si>
    <t>项目建设养老养生康复中心、服务型公寓、养老居住小区、配套用房、配套园林绿化、社区管网工程等。项目位于人头山以东、桃花江以西、巫山桥以南、徐家村以北。总建筑面积约21.7万平方米。</t>
  </si>
  <si>
    <t>完成项目主体工程建设。</t>
  </si>
  <si>
    <t>鼎宸商务中心</t>
  </si>
  <si>
    <t>建筑面积约54297.46平方米，建设企业孵化中心、智能办公楼及特色商业楼。</t>
  </si>
  <si>
    <t>办理1#、2#、3#楼的施工图设计，进行主体工程建设。</t>
  </si>
  <si>
    <t>桂林鼎宸置业有限公司</t>
  </si>
  <si>
    <t>桂林榕湖饭店改造提升项目</t>
  </si>
  <si>
    <t>项目总建筑面积6.98万平方米（地下停车场1.5万平方米），经营区5.54万平方米，国宾区1.44万平方米；总房房数量423间，其中经营区281间，国宾区103间；可停车200余辆，多功能厅1300平方米，室内泳池2.5米×25米四泳道；景观休闲栈道2600米。</t>
  </si>
  <si>
    <t>完成一期项目建设，装修完成，并投入使用。</t>
  </si>
  <si>
    <t>桂林市榕湖饭店有限公司</t>
  </si>
  <si>
    <t>(临桂)信和信·桂林国际智慧健康旅游产业园（二期）</t>
  </si>
  <si>
    <t>项目总建筑面积50万平方米。建设百岁坊长寿园、中医养生小镇及配套等相关设施。</t>
  </si>
  <si>
    <t>1.继续建设中医养生小镇（旅游康复养生养老基地）155#、156#、157#、158#、160#、167#楼及配套等相关设施。
2.学院实训基地B区-01、04#楼配套设施装修完工。</t>
  </si>
  <si>
    <t>桂林信和信健康养老产业投资有限公司</t>
  </si>
  <si>
    <t>桂林市临桂城市大脑•联动共治信息平台项目</t>
  </si>
  <si>
    <t>主要是联动指挥平台、智能分析系统平台、防灾减灾系统平台、企业财税系统平台、智慧工业服务平台等。</t>
  </si>
  <si>
    <t>开展设备采购、软件采购。</t>
  </si>
  <si>
    <t>福达总部基地</t>
  </si>
  <si>
    <t>项目总用地75530.7平方米，其中，一期开发位于地块的东南角，为一栋45层的办公酒店超高层塔楼及附属建筑。其余地块为二期，主要功能为办公及商业。</t>
  </si>
  <si>
    <t>完成地下室施工。</t>
  </si>
  <si>
    <t>阳朔•春风漓水田园综合体项目</t>
  </si>
  <si>
    <t>项目占地面积约1200亩，总建设用地面积约300亩（含村民安置区），总建筑面积约5.1万平方米，主要建设集田园观光、农耕体验、乡村度假、户外运动、健康养生、民宿聚落于一体的田园综合体。</t>
  </si>
  <si>
    <t>完成项目部分主体工程建设，开展户外项目施工和配套市政设施建设。</t>
  </si>
  <si>
    <t>桂林中朔文旅投资管理有限公司</t>
  </si>
  <si>
    <t>桂林希宇文化创意产业园</t>
  </si>
  <si>
    <t>产业综合区：建设动漫产业研发办等，建筑面积56万平方米；生产区：建设生产线及配套设施，建筑面积19.7万平方米。</t>
  </si>
  <si>
    <t>完成配套绿化设施。</t>
  </si>
  <si>
    <t>桂林希宇文化创意产业有限公司</t>
  </si>
  <si>
    <t>桂林北新城国际旅游接待中心综合项目</t>
  </si>
  <si>
    <t>项目规划用地约193.77亩，总建筑面积45万平方米，投资13亿元，一期东盟白马服饰城（已竣工)，用地42.06亩，二期绿涛·甘棠府高品质商住小区（续建，2022年竣工)，用地126.86亩、三期商业和住宅(在2022年竣工)，用地25.25亩。</t>
  </si>
  <si>
    <t>1.完成绿涛·甘棠府商住9-13楼施工达到交付标准；          2.完成绿涛·甘棠府北区16#、17#、18#、19#楼主体施工；
3.完成三期边角地挂牌及总平报建程基础施。</t>
  </si>
  <si>
    <t>桂林花溪世界文化艺术村项目</t>
  </si>
  <si>
    <t>占地面积约2000亩(其中征地480亩，租地1520亩)，建设规模25万平方米，总投资9.8亿元。本项目分期实施，项目分为两期，一期占地1800亩（其中征地200亩，租地1520亩），总投资42000万元，建设期为4年。二期占地280亩（征地280亩），总投资56000万元，建设期为5年。建设内容：
1.低碳宜居新农村建设示范项目。
2.国际养老公寓。
3.名优花木科技示范园（花卉观赏和水果采摘园区）。
4.特色文化艺术旅游项目。
5.广西名优特农展馆，包括农产品博览馆、展销馆。</t>
  </si>
  <si>
    <t>1开工建设国际养老公寓，实现3栋公寓的封顶。
2.开工建设低碳宜居新农村建设示范项目和旅游集散中心。</t>
  </si>
  <si>
    <t>桂林建宇旅游开发有限公司</t>
  </si>
  <si>
    <t>全州县国家及自治区“红色湘江”田园综合体</t>
  </si>
  <si>
    <t>规划用地面积60平方公里，建设两带：红色湘江文化旅游带、现代农业旅游观光带；七大工程：特色产业提升工程、美丽乡村建设工程、生态环境保护工程、地方文化挖掘工程、独特景观营造工程、乡村社会治理工程、集体经济培育工程。</t>
  </si>
  <si>
    <t>建设核心区环形道、红色湘江文化旅游带、现代农业旅游观光带，特色产业提升工程、美丽乡村建设工程、生态环境保护工程、地方文化挖掘工程、独特景观营造工程、乡村社会治理工程、集体经济培育工程等。</t>
  </si>
  <si>
    <t>全州县长征国家文化公园（广西全州段）开发建设管理委员会</t>
  </si>
  <si>
    <t>全州两河红色丰碑田园综合体项目</t>
  </si>
  <si>
    <t>规划面积约15.2平方公里（约合22800亩），其中核心区面积约4.8平方公里（约合7200亩），包含11个自然村。总体布局为 “一带一路三区”。一带：现代农业综合发展经济带；一路：红色文化旅游精品线路；三区：红色文化旅游区、田园风情体验区、现代农业示范区。</t>
  </si>
  <si>
    <t>完成规划设计，建造旅游精品线路，建成红色文体旅游、现代农业、田园风情体验区、现代农业示范区。</t>
  </si>
  <si>
    <t>全州县两河镇政府</t>
  </si>
  <si>
    <t>广西全州农村合作银行综合业务大楼</t>
  </si>
  <si>
    <t>规划用地面积13339.16平方米，建设金融综合业务大楼27000平方米。</t>
  </si>
  <si>
    <t>完成主体工程建设。</t>
  </si>
  <si>
    <t>广西全州农村合作银行</t>
  </si>
  <si>
    <t>兴安县铜锣湾城市综合体项目</t>
  </si>
  <si>
    <t>投资30亿人民币，将在兴安打造一个新的城市中心、商业中心、文化中心、旅游中心综合体。</t>
  </si>
  <si>
    <t>子项目：临源里项目二期主体在全面封顶。瑧园1#3#5#6#、7#楼完成砌筑及内外墙粉刷。第五小学完成主体结构、主体砌筑及内外墙粉刷及竣工验收。</t>
  </si>
  <si>
    <t>兴安县铜锣湾房地产投资有限公司</t>
  </si>
  <si>
    <t>兴安县世纪冰川田园综合体项目</t>
  </si>
  <si>
    <t>项目规划控制面积1836亩， 建设内容包括三大片区：特色农业区（高标水稻田、特色农业果 蔬种植示范区、三农文化研学基地、乡村人才创新培养基地），乡村 康养区（乡居康养公寓、温泉酒店）、文旅开发区（游客服务中心、文 创街区、穹顶影院、光幻魔洞、梦幻河流、洞穴博物馆、矿坑极限乐 园），以及室外给排水、电气、道路、铺装、景观绿化及拆除原有建筑 等附属工程。</t>
  </si>
  <si>
    <t>完成景区部分基础设施改造。</t>
  </si>
  <si>
    <t>灌阳瑶乡康养文旅智慧产业园项目</t>
  </si>
  <si>
    <t>占地1200亩，主要建设瑶乡小镇广场、瑶乡博物馆、友川书院、小学、森林公园、安置工程、瑶族民俗街、瑶医康养中心、酒店、住宅等以及配套基础设施项目建设。</t>
  </si>
  <si>
    <t>完成道路、管网等配套基础设施建设。</t>
  </si>
  <si>
    <t>广西桂林纯和房地产开发有限公司</t>
  </si>
  <si>
    <t>茶城乡“梦里茶香”田园综合体</t>
  </si>
  <si>
    <t>项目将根据现有的自然资源、用地条件及各村建设和产业发展特点，按照“凸显特色、突出重点、协同发展”的理念，打造形成“一轴两核四区”的总体布局，将茶城建设成为农业+生态+文化+旅游+康养+科技六位一体的现代农业综合体。项目规划面积98平方公里，其中核心区规划面积约35平方公里，主要建设内容包括文本规划，主导产业建设，特色园区建设，河道环境综合治理，土地整治，村镇污水处理，村庄绿化美化，立面改造，道路改造升级，文娱基础设施建设，便民服务设施建设等工程。</t>
  </si>
  <si>
    <t>建设农业综合体及配套设施。</t>
  </si>
  <si>
    <t>荔浦市茶城乡人民政府</t>
  </si>
  <si>
    <t>恭城瑶韵柿乡田园综合体之世界（一期工程）</t>
  </si>
  <si>
    <t>建设游客服务中心、（泰国）拜咔村、（马来西亚）珍拉丁村、农业观光（农业合作），建筑总面积约43.8万平方米。</t>
  </si>
  <si>
    <t>完成部分道路建设及观光农业。</t>
  </si>
  <si>
    <t>桂林恭城维宸投资有限公司</t>
  </si>
  <si>
    <t>恭城县瑶汉养寿城</t>
  </si>
  <si>
    <t>建筑面积5.6万平方米，建设民族特色养生馆、康养休闲中心、健康养生酒店特色客栈、康养养生公寓、自然科学研究所及配套附属工程。</t>
  </si>
  <si>
    <t>一期南面完成施工；二期1-3、12#完成施工。</t>
  </si>
  <si>
    <t>广西桂林瑶汉养寿健康产业有限公司</t>
  </si>
  <si>
    <t>桂林健悦大健康产业园</t>
  </si>
  <si>
    <t>总建设面积8.3万平方米，建设国际抗衰老康复医学中心、抗衰老观察实验区等设施。</t>
  </si>
  <si>
    <t>一期工程，包含抗衰老护理专区和抗衰老活力单元C区交付运营；二期工程，包含抗衰老活力单元AB区，完成主体结构封顶。</t>
  </si>
  <si>
    <t>桂林健悦生物医药科技有限公司</t>
  </si>
  <si>
    <t>桂林工人疗养院永福基地项目</t>
  </si>
  <si>
    <t>一期占地约192亩，二期占地100亩。项目主要打造集公共医疗、职工康复、职工之家、职工疗休养、养老养生为一体的综合性疗养院。项目建设面积94000平方米，建设周期3.5年，分2期建设。</t>
  </si>
  <si>
    <t>1.开展暖通、机电、内部精装修、室外园林的方案设计。
2.开展暖通、机电、内部精装修、室外园林方案设计的EPC招投标。</t>
  </si>
  <si>
    <t>桂林工人疗养院</t>
  </si>
  <si>
    <t>桂林市城市养老综合服务中心（一期）</t>
  </si>
  <si>
    <t>项目占地面积10000平方米，总建筑面积17986.17平方米（其中地上建筑面积16057.2平方米，地下建筑面积1928.97平方米）。</t>
  </si>
  <si>
    <t>完成总进度的70%</t>
  </si>
  <si>
    <t>桂林市老龄工作服务中心</t>
  </si>
  <si>
    <t>市卫生健康委</t>
  </si>
  <si>
    <t>三、社会公益</t>
  </si>
  <si>
    <t>（一）教育</t>
  </si>
  <si>
    <t>——高等教育</t>
  </si>
  <si>
    <t>桂林航天工业学院新校区扩建项目（二期）</t>
  </si>
  <si>
    <t xml:space="preserve">桂林航天工业学院新校区扩建项目（二期）：项目总建筑面积366498平方米，建设内容包括教学楼、实验楼、实训中心、3.5万平方米的图书馆、体育馆、学生公寓、食堂、行政用房、后勤附属用房等25栋校舍，配套建设大门、运动场、绿化、道路、停车场、给排水、电气、消防等附属工程。
</t>
  </si>
  <si>
    <t>实现图书馆实训中心主体封顶，内部装修，综合体育馆启动建设及将近8万平方米的学生宿舍动工。</t>
  </si>
  <si>
    <t xml:space="preserve">桂林航天工业学院
</t>
  </si>
  <si>
    <t>高等教育</t>
  </si>
  <si>
    <t>桂林师范高等专科学校临桂新校区扩（新）建项目</t>
  </si>
  <si>
    <t>总建筑面积102720平方米，主要建设内容包括：三期学生宿舍、体育馆、国际交流中心、后勤楼、陶瓷馆的建筑安装工程及人防工程、室外给排水、电气、通风系统、综合管线、消防、道路及绿化、室外运动场等附属工程。</t>
  </si>
  <si>
    <t>53#-55#宿舍楼及地下公共停车库竣工，国际交流中心完成主体结构施工，体育馆进行基础施工。</t>
  </si>
  <si>
    <t>桂林师范高等专科学校</t>
  </si>
  <si>
    <t>桂林医学院临桂校区</t>
  </si>
  <si>
    <t>建设教学楼、图书馆、运动场馆等，总建筑面积37万平方米。</t>
  </si>
  <si>
    <t>完成在建项目（艺术中心、体育中心）竣工交付。</t>
  </si>
  <si>
    <t>桂林医学院</t>
  </si>
  <si>
    <t>——普通教育</t>
  </si>
  <si>
    <t>叠彩实验小学建设工程</t>
  </si>
  <si>
    <t>项目总建筑面积29300平方米。主要建设内容包括实验教学楼、教学辅助楼、体育馆、宿舍楼及食堂、大门、地下室，配套建设给排水、电气、消防、道路运动场、绿化等附属工程。</t>
  </si>
  <si>
    <t>2022年12月主体完工。</t>
  </si>
  <si>
    <t>叠彩区教育局</t>
  </si>
  <si>
    <t>普通教育</t>
  </si>
  <si>
    <t>七星区学校扩建、改造项目</t>
  </si>
  <si>
    <t>新建融创和平小学、融创光辉小学、兴进实验小学、东城小学、推动三联实验学校、改扩建和提升改造龙隐小学、樟木小学等区属公办学校。</t>
  </si>
  <si>
    <t>力争和平小学、光辉小学开工，完成樟木小学室外球场改造，完成兴进实验小学主体封顶。</t>
  </si>
  <si>
    <t>七星区教育局、桂林市日兴置业有限公司、桂林市阳光学校</t>
  </si>
  <si>
    <t>桂林市桃江小学建设工程项目</t>
  </si>
  <si>
    <t>桂林市桃江小学规划48个班，每班45人，学生人数共2160人， 教职工编制数为114人,在校师生共计2274人。项目总用地面积为30726.15平方米(折合46.09亩)，总建筑面积36027.06平方米。项目分两期建设，主要建设内容包括:建筑工程，消防、电气、室内给排水、暖通等安装工程，操场改造，运动场建设，绿化、道路及场地硬化、围墙、室外给排水、室外供电、室外照明等附属工程，以及设备采购。</t>
  </si>
  <si>
    <t>完成桂林市桃江小学一期收尾工程及二期工程的地下停车场、新建综合运动场等部分内容的建设和设备购置安装。</t>
  </si>
  <si>
    <t>桂林市桃江小学</t>
  </si>
  <si>
    <t>榕门小学</t>
  </si>
  <si>
    <t>新建校舍23470平方米,配套建设道路、围墙大门、给水排水、绿化美化、运动场地等附属设施。</t>
  </si>
  <si>
    <t>完成教学用房主体建设，其他校舍完成基础施工进入主体施工阶段。</t>
  </si>
  <si>
    <t xml:space="preserve">桂林市临桂区教育局 </t>
  </si>
  <si>
    <t>沙塘小学</t>
  </si>
  <si>
    <t>新建校舍建筑面积27274平方米,配套建设道路、围墙大门、给水排水、绿化美化、运动场地等附属设施。</t>
  </si>
  <si>
    <t>完成校舍基础施工，进入主体施工。</t>
  </si>
  <si>
    <t>桂林市临桂区临桂镇中心小学</t>
  </si>
  <si>
    <t>沙塘中学</t>
  </si>
  <si>
    <t>新建校舍建筑面积33797平方米,配套建设道路、围墙大门、给水排水、绿化美化、运动场地等附属设施。</t>
  </si>
  <si>
    <t>桂林市临桂区教育局</t>
  </si>
  <si>
    <t>两江镇中搬迁工程</t>
  </si>
  <si>
    <t>新建校舍建筑面积34175平方米,配套建设道路、围墙大门、给水排水、绿化美化、运动场地等附属设施。</t>
  </si>
  <si>
    <t>桂林市临桂区两江中学</t>
  </si>
  <si>
    <t>桂林市临桂区金山小学</t>
  </si>
  <si>
    <t>新建综合教学楼1栋，宿舍2栋，食堂1个，配套建设田径场、篮球场等。</t>
  </si>
  <si>
    <t>完成校舍主体建设。</t>
  </si>
  <si>
    <t>桂林市临桂区尚贤学校</t>
  </si>
  <si>
    <t>占地面积约为13.8万平方米，总建筑面积为16.5万平方米。主要建设教学及教学辅助用房、学生宿舍、食堂、运动场等。</t>
  </si>
  <si>
    <t>建设中学部大门、桥、教学楼、食堂、宿舍。</t>
  </si>
  <si>
    <t>桂林长盛教育投资有限公司</t>
  </si>
  <si>
    <t>桂林市临桂区宏谋中学（一期）</t>
  </si>
  <si>
    <t>新建校舍35324平方米，配套建设运动场、校园道路、围墙大门、排污排水、给水消防、供电等附属设施。</t>
  </si>
  <si>
    <t>争取完成一期工程建设。</t>
  </si>
  <si>
    <t>临桂区教育局</t>
  </si>
  <si>
    <t>桂林市临桂区新城小学建设项目</t>
  </si>
  <si>
    <t>占地面积18343平方米，新建校舍38841平方米以及运动场、校园道路、围墙大门等附属设施。</t>
  </si>
  <si>
    <t>争取完成校舍主体工程建设。</t>
  </si>
  <si>
    <t>全州县红军小学（城南完小）</t>
  </si>
  <si>
    <t>学校规模48个班，在校学生2160人，规划用地59.5亩，新建校舍20111平方米及配套工程。</t>
  </si>
  <si>
    <t>完成教学楼、办公楼主体建成及装修。</t>
  </si>
  <si>
    <t>全州县教育局</t>
  </si>
  <si>
    <t>全州县城西高中二期工程</t>
  </si>
  <si>
    <t>总用地面积146266平方米（共219.4亩），净用地面积为140166平方米（共210.25亩），总建筑面积为93805平方米。</t>
  </si>
  <si>
    <t>建设4#教学楼开工建设，建筑面积6200平方米。</t>
  </si>
  <si>
    <t>兴安县教育建设项目</t>
  </si>
  <si>
    <t>1.第四小学：教学及教学辅助用房、办公用房、学生食堂、学生宿舍、厕所等22000平方米，围墙、校门、运动场、校园绿化美化等附属工程。
2.第五小学：教学楼及教学综合楼、学生宿舍楼、学生食堂、教师办公楼、学生厕所等13000平方米，围墙、校门、运动场、校园绿化美化等附属工程。
3.兴安县特殊教育学校：新建教学楼、食堂、宿舍楼、综合楼共5500平方米，围墙、校门、运动场、校园绿化美化等附属工程。
4.7所幼儿园的教学综合楼共计22200平方米以及校门、门卫室、围墙、幼儿活动场地等附属工程。</t>
  </si>
  <si>
    <t>争取所有子项目开工建设。</t>
  </si>
  <si>
    <t>兴安县教育局</t>
  </si>
  <si>
    <t>永福县第二高级中学项目</t>
  </si>
  <si>
    <t>新建普通高中一所，规划教学规模为64个班，学生总人数3200人，教职工247人，规划用地面积150亩。规划总建筑面积60735平方米，其中：教学楼及实验楼建筑面积19580平方米，教学管理用房及图书馆建筑面积5640平方米，报告厅及图书馆综合楼建筑面积4481.14平方米，食堂建筑面积5850平方米，学生宿舍建筑面积18400平方米，教师宿舍建筑面积3015平方米；其它建筑面积8250平方米。主要建设内容包括：建筑工程及配套建设绿化、消防、电气、弱电、室内外给排水、道路硬化等附属工程；建设校门、围墙、塑胶跑道及足球场、塑胶篮球场、排球场等体育设施；购置教学设施设备。</t>
  </si>
  <si>
    <t>完成教学楼及实验楼、教学管理用房及图书馆、学生食堂等主体建设。</t>
  </si>
  <si>
    <t>永福县教育局</t>
  </si>
  <si>
    <t>永福县龙湾小学建设项目</t>
  </si>
  <si>
    <t>新建龙湾小学一所，规划总用地面积为40018.83平方米（约60亩），规划总建筑面积为27500平方米。主要建设内容包括各建筑的建筑工程，消防、电气、室内给排水、空调及通风等安装工程，室外运动场、室外给排水、消防、电力、绿化、道路及地面硬化、围墙、校门等室外配套工程，及购置教学设施设备。</t>
  </si>
  <si>
    <t>完成教学楼及学生食堂等主体建设。</t>
  </si>
  <si>
    <t>恭城县民族中学高铁校区</t>
  </si>
  <si>
    <t>学校总建设用地面积34609.4平方米，建筑占地面积6442平方米，总建筑面积24539平方米，主要建设内容包括：新建校舍面积14583平方米，1个200米运动场，2个篮球场及附属工程。</t>
  </si>
  <si>
    <t>4#教学楼、运动场完工。</t>
  </si>
  <si>
    <t>恭城瑶族自治县教育局</t>
  </si>
  <si>
    <t>新衡学谷项目</t>
  </si>
  <si>
    <t>建筑面积约100万平方米，主要建设教学楼、教学综合楼、宿舍楼、食堂、校园报告厅、体育场、配套居住用房等建筑安装工程以及道路、广场、绿化、给排水、电力等配套附属工程。</t>
  </si>
  <si>
    <t>西宸博悦子项目2#3#5#6#31#楼主体完成。</t>
  </si>
  <si>
    <t>广西桂林新衡学谷教育管理有限公司</t>
  </si>
  <si>
    <t>——职业教育</t>
  </si>
  <si>
    <t>桂林市广演艺术中等职业学校建设项目</t>
  </si>
  <si>
    <t>项目总用地面积6.5万平方米，总建筑面积6万平方米，主要建设内容包括教学楼、风雨操场、食堂、学生宿舍楼、学生宿舍楼连廊、教师宿舍楼、室外运动场、道路、地上停车场、室外篮球场和排球场、室内篮球场等，配套建设给排水工程、电气工程、学校大门及围墙、运动场、地面硬化、绿化、购买设施设备及消防工程等。</t>
  </si>
  <si>
    <t>1.完成教学楼、学生宿舍、教工宿舍、食堂的工程主体建设。                                                                                                                                               2.完成辅助建筑和设施、电工程、饮水工程、道路建设、绿化工程等基础建设。</t>
  </si>
  <si>
    <t>桂林市圆丰浩伦教育投资有限公司</t>
  </si>
  <si>
    <t>职业教育</t>
  </si>
  <si>
    <t>桂林经济技术开发区教育产业园项目</t>
  </si>
  <si>
    <t>规划教育用地约2600亩，配套公寓用地约250亩。项目分三期建设，桂林经济技术开发区教育产业园一期项目计划投资20亿元，占地约863亩，总建筑面积233000平方米，拟新建教学楼、办公楼、学生宿舍、食堂、大学生创新实践中心、实验中心、国际交流中心、图书馆及相关配套服务设施。二期占地约1000亩，建设办公楼、教学楼、教师公寓、创新创业孵化中心、学术交流中心、图书馆、体育馆，配套建设内部道路、绿化工程、亮化工程、景观工程等。三期占地约1000亩，建设教学楼、食堂、教师公寓、学生公寓、科研中心等，配套建设内部道路、绿化工程、亮化工程等。</t>
  </si>
  <si>
    <t>1.进行一期一标段的内部精装修、室外园林绿化、运动场、围墙等建设；
2.进行教师培训楼主体建设；
3.进行配套道路银杏东环北路建设。</t>
  </si>
  <si>
    <t>百年基业（大连）实业有限公司</t>
  </si>
  <si>
    <t>（二）卫生</t>
  </si>
  <si>
    <t>桂林医学院附属医院整体搬迁项目（叠彩地块）</t>
  </si>
  <si>
    <t>桂林医学院附属医院整体搬迁项目位于桂林市七星区猫儿山地块，占地150亩，总建筑面积20.70万平方米，地上15.10万平方米，地下5.7万平方米，设置病床1400张。</t>
  </si>
  <si>
    <t>1.完成主体工程建设。
2.医学院周边两条道路开工建设。</t>
  </si>
  <si>
    <t>桂林医学院附属医院</t>
  </si>
  <si>
    <t>卫生</t>
  </si>
  <si>
    <t>中医院城北医院建设</t>
  </si>
  <si>
    <t>项目规划总用地面积约76.65亩，项目总建筑面积约12.73万平方米，主要建设内容为：新建一栋中医药传承创新大楼、一栋医技楼和一栋住院楼，配套建设相关附属设施。</t>
  </si>
  <si>
    <t>完成室内安装和装修工程。</t>
  </si>
  <si>
    <t>桂林市中医医院</t>
  </si>
  <si>
    <t>桂林李氏骨伤医院</t>
  </si>
  <si>
    <t>项目位于桂林市象山区二塘乡红光路南侧、规划红光南路以北，规划茶店西二路以西。项目总用地面积为52238平方米，总建筑面积104640平方米，总投资约6亿元，主要建设内容包括：新建门诊楼、医技楼、住院楼、食堂、后勤房、职工楼、垃圾房、污水处理站以及相应的供水、供电、排污、停车场、大门、绿地等其他配套工程。</t>
  </si>
  <si>
    <t>2020
-
2024</t>
  </si>
  <si>
    <t>进行门诊楼、医技楼和住院楼的基础施工。</t>
  </si>
  <si>
    <t>桂林李氏骨伤医院有限公司</t>
  </si>
  <si>
    <t>桂林银海医院第二工人文化宫院区建设项目</t>
  </si>
  <si>
    <t>项目位于桂林市象山区瓦窑路36号，拟新建一家集全科门诊、住院部、应急急救中心于一体的日接诊门急诊病人2000人次，开放住院病床360张的全科综合医院。工程建筑面积8700平方米，新建3部大型可运送病人电梯、院区二次供水工程、院区污水排放工程、院区专用供电工程，计划总投资约3.5亿元。</t>
  </si>
  <si>
    <t>进行各功能区和配套设施建设。</t>
  </si>
  <si>
    <t>桂林银海医院管理有限公司</t>
  </si>
  <si>
    <t>桂林医学院附属医院整体搬迁项目（七星地块）</t>
  </si>
  <si>
    <t>总建筑面积20万平方米，分两期建设。一期工程建筑面积105585平方米；二期工程建筑面积101445平方米。</t>
  </si>
  <si>
    <t>实现综合楼主体封顶。</t>
  </si>
  <si>
    <t>自治区南溪山医院新建雁山分院</t>
  </si>
  <si>
    <t>项目用地面积12.12公顷（181.8亩），总建筑面积为241514平方米，打造集养老、医疗、康复、护理和培训为一体的大型综合性康养中心，主要分为地上和地下两部分，其中地上建筑面积194984平方米，新建医技楼、住院楼、急诊楼、介助（护）综合楼、医学研究中心、办公综合楼等；地下建筑面积46530平方米，主要用于地下停车场。</t>
  </si>
  <si>
    <t>完成项目征地工作及初步设计批复。</t>
  </si>
  <si>
    <t>广西壮族自治区南溪山医院</t>
  </si>
  <si>
    <t>全州县中医医院公租房综合楼等配套基础设施建设</t>
  </si>
  <si>
    <t>公租房建设、小区内道路地面改造、用电线路改造，敷设给水管、污水管、安装电视机顶盒80户，铺设连接配电房电线、网线、高清电视线等。</t>
  </si>
  <si>
    <t>公租房建设、小区内道路地面改造、用电线路改造敷设给水管、污水管铺设等。</t>
  </si>
  <si>
    <t>全州县中医医院</t>
  </si>
  <si>
    <t>兴安县中医医院整体搬迁建设项目</t>
  </si>
  <si>
    <t>项目建设占地30亩，建设地点在兴安县兴安镇城北新区兴北大道西侧，项目总建筑面积为16590平方米，主要建设门诊住院综合楼1栋，消毒供应室一层、门卫室、太平间、医疗垃圾存放室、污水处理站等附属用房，配套建设绿化、道路及广场、停车位等配套基础设施。</t>
  </si>
  <si>
    <t>完成50%的工程量。</t>
  </si>
  <si>
    <t>兴安县卫生健康局</t>
  </si>
  <si>
    <t>永福县妇幼保健院整体搬迁建设项目</t>
  </si>
  <si>
    <t>一期占地面积约1566.96平方米，总建筑面积约7426.8平方米。新建住院综合楼一栋及设备用房和污、垃、电等配套设施；二期总建筑面积12377.00平方米，建设一栋门诊综合楼、医技楼、发热门诊楼、氧气站、垃圾站及建筑装饰工程，消防、电气、弱电、室内给排水、相关设备购置及安装工程，以及室外给水、排水、绿化、道路硬化、场区土石方等室外配套工程。</t>
  </si>
  <si>
    <t>完成二期主体工程及相关配套基础设施建设等工程。</t>
  </si>
  <si>
    <t>永福县妇幼保健院</t>
  </si>
  <si>
    <t>永福县中医医院门诊综合楼</t>
  </si>
  <si>
    <t>新建一栋门诊综合楼，总建筑面积12549.28平方米，其中地上总建筑面积(计容)10300.31平方米，地上架空面积(不计容)179.22平方米，地下总建筑面积(不计容)2069.75平方米。配套建设给排水、供配电、消防、绿化、停车场等附属工程。</t>
  </si>
  <si>
    <t>完成项目主体建设及装修工作。</t>
  </si>
  <si>
    <t>永福县中医医院</t>
  </si>
  <si>
    <t>桂林市中医医院城北院区建设项目（中医药传承创新工程）</t>
  </si>
  <si>
    <t>项目用地面积76.637亩，总建筑面积约127740平方米（其中地上总建筑面积11000平方米，下地总建筑面积17740平方米），主要建设内容为：新建一栋中医药传承创新大楼、一栋医技楼和一栋住院楼，配套建设相关附属设施。项目内涵建设包括中医药重点专科建设（建设乳腺病、骨科、内分泌诊疗中心、脑病诊疗研究中心、康复医学康复治疗中心等前沿医疗项目）、中医药传承创新平台建立和临床科研有机结合、探索创新中医诊疗模式、建立中医医疗技术中心、提高中医药药事服务能力、中医药人才培养、提升中医药对外交流和合作能力等7大方面。</t>
  </si>
  <si>
    <t>完成总进度的70%。</t>
  </si>
  <si>
    <t>（三）文化</t>
  </si>
  <si>
    <t>桂林市临桂区六塘柚子湾《远去的恐龙》演出剧场建设项目</t>
  </si>
  <si>
    <t>占地面积72139.79平方米，其中包括恐龙博物馆、游客中心、文化旅游长廊、综合馆等旅游配套设施。</t>
  </si>
  <si>
    <t>1.继续建设《远去的恐龙》桂林剧场。
2、完善项目运营及配套。
3、开展国内外线上线下市场的推广。
4、开展恐龙谷项目二期的规划、设计、施工审批程序，争取开展二期用地征地工作。</t>
  </si>
  <si>
    <t>桂林恐龙谷文艺科技有限公司</t>
  </si>
  <si>
    <t>文化</t>
  </si>
  <si>
    <t>大型实景演出《突破湘江》暨中国兴安新长征文化园项目</t>
  </si>
  <si>
    <t>规划用地2500亩，建设用地约300亩。拟建设《决战湘江》大型实景演出基地、红色湘江爱国主义教育基地、幸福田园乡村振兴示范基地等。</t>
  </si>
  <si>
    <t>1.完成水利专项设计及相关报告编制工作；2.完成实景演出音乐、多媒体等创作；3.持续推进项目建设。</t>
  </si>
  <si>
    <t>兴安县新征程文化旅游投资有限公司</t>
  </si>
  <si>
    <t>永福县汉韵堂东方文化创意产业项目</t>
  </si>
  <si>
    <t>本项目总投资1亿元，拟用地约36亩，其中固定资产投资6500万元， 投资建设汉韵堂东方文化创意产业项目。项目建设期为两年，项目建成投产后公司年销售收入预计可达1.6亿元， 利润6000万元以上，综合税收约900万元，新增就业岗位1000个。</t>
  </si>
  <si>
    <t>广西桂林市玄远文化创意有限责任公司</t>
  </si>
  <si>
    <t>恭城县工人文化宫</t>
  </si>
  <si>
    <t>项目总建筑面积14838.12平方米，分二期建设，其中一期为新建体育馆建筑面积3602.66平方米，演艺中心建筑面积2888.31平方米，配套建设室外水电，绿化、道路及场地硬化等附属工程。二期为接待中心3995平方米，培训中心建筑面积2702平方米。</t>
  </si>
  <si>
    <t>完成三通一平，启动主体建设。</t>
  </si>
  <si>
    <t>恭城瑶族自治县总工会</t>
  </si>
  <si>
    <t>（四）体育</t>
  </si>
  <si>
    <t>福达足球体育运动中心</t>
  </si>
  <si>
    <t>项目总用地38381平方米，规划地上总建筑面积4500平方米，建设包括足球场及运动场、停车场、酒店招待所、办公区、餐饮店、商铺。</t>
  </si>
  <si>
    <t>球场建设。</t>
  </si>
  <si>
    <t>体育</t>
  </si>
  <si>
    <t>恭城县体育公园项目</t>
  </si>
  <si>
    <t>项目建设体育公园13个，其中乡镇12个，县城体育公园1个。</t>
  </si>
  <si>
    <t>乡镇项目全部完工，县城项目完成主体建设。</t>
  </si>
  <si>
    <t>恭城瑶族自治县文化广电体育和旅游局</t>
  </si>
  <si>
    <t>（五）其他社会</t>
  </si>
  <si>
    <t>桂林市叠彩区建干北路棚改项目</t>
  </si>
  <si>
    <t>项目总建筑面积约84000平方米，设计建造11栋安置房，拟用于安置建干北路和大村储备地等附近拆迁户，采用BT方式建设，BT单位为华鼎房产开发公司。</t>
  </si>
  <si>
    <t>1.3#-8#楼完成竣工验收达到交付条件。
2.二期项目完成主体结构50%。</t>
  </si>
  <si>
    <t>桂林市叠彩基础建设开发有限公司</t>
  </si>
  <si>
    <t>其他社会</t>
  </si>
  <si>
    <t>桂林市叠彩区虞山片区棚户区改造项目</t>
  </si>
  <si>
    <t>项目规划总建筑面积112627平方米，其中商业建筑面积9530平方米，住宅部分建筑面积74929平方米，共有7栋居民住宅楼，均为11层小高层建筑（总户数：629户）；地下室建筑面积：26759平方米；配套建设供电、给排水、燃气、消防、道路、路灯、停车场及景观绿化等工程。概算总投资4.96亿元（含征地拆迁、前期及工程建设等费用）。</t>
  </si>
  <si>
    <t>2015-2022</t>
  </si>
  <si>
    <t>1#2#3#楼完成给水、供电、燃气配套基础设施。</t>
  </si>
  <si>
    <t>桂林市福利路铁路棚户区改造项目（叠彩段）</t>
  </si>
  <si>
    <t>项目总建筑面积98111平方米。项目计容建筑面积72475平方米，包括规划商业建筑面积为8778平方米，规划办公写字楼建筑面积6711平方米，规划住宅建筑面积为55706平方米，规划附属建筑面积为1280平方米。不计容面积为25636平方米，包括一至十二号楼的建筑安装工程，相应的供电、供水、供气、排水、消防、绿化和通信等配套工程。</t>
  </si>
  <si>
    <t xml:space="preserve">1.投资额8000万元。
2.各主体完成五方验收，配套进行分项验收，部分楼栋达到交付条件。
</t>
  </si>
  <si>
    <t>广西宁铁地产开发有限公司</t>
  </si>
  <si>
    <t>老旧小区改造</t>
  </si>
  <si>
    <t>改造范围位于北门街道办事处及叠彩街道办事处，涉及21个社区，197个小区，涉及19006户。项目共改造道路92148平方米，提升改造雨水管道23360米，污水管道23360米，燃气管道2400米，电力线路改造129917米；改造绿地面积共11862平方米；新建路灯共292盏，给水增压设施1处，电力增容设施12处；化粪池维修81处；新建围墙900米，便民市场2890平方米，无障碍设施7处，加装电梯74部；公共区域修缮包括外墙改造39268平方米，栏杆更换12501米，屋面防水改造50050平方米，公共区域照明改造85730平方米。</t>
  </si>
  <si>
    <t>完成2022年老旧小区改造项目开工建设。</t>
  </si>
  <si>
    <t>桂林齿轮厂棚户区（危旧房）改住房改造(荷岸华庭）项目</t>
  </si>
  <si>
    <t>项目位于象山区翠竹路63号桂林齿轮厂生活区内，规划用地面积87000.44平方米，净用地面积76575平方米，拆除危旧房建筑面积73457.5平方米，新建17栋住宅楼及地下室，总建筑面积为251147平方米。其中棚户区改造住宅建筑面积199367平方米，商业用房建筑面积2660平方米，公共服务用房建筑面积4120平方米，地下室建筑面积45000平方米。户数为1664户。配套建设供电、给排水、消防、道路及地面硬化、生态停车场、绿化、围墙等工程，总投资约9.5亿元。</t>
  </si>
  <si>
    <t>1.完成行9-16#、21-24#主体施工。
2.进行17-20#主体施工。</t>
  </si>
  <si>
    <t>桂林齿轮厂</t>
  </si>
  <si>
    <t>桂林南方橡胶集团公司纺织厂棚户区改造工程（及第居1号）</t>
  </si>
  <si>
    <t>项目位于南方橡胶集团公司纺织厂生活区，总用地面积81754.72平方米，新建13栋框架结构的住宅楼，新建2栋市场综合楼，新建1栋3层幼儿园，配套建设生态停车场，架空停车场，总投资约8亿元。</t>
  </si>
  <si>
    <t>进行项目主体工程建设。</t>
  </si>
  <si>
    <t>桂林南方橡胶集团公司纺织厂</t>
  </si>
  <si>
    <t>七星区全区老旧小区改造项目</t>
  </si>
  <si>
    <t>对53个老旧小区进行基础设施改造，改造内容包括小区内道路改造、绿化改造、排污管道、屋面及楼道修缮、供水供电设施改造、围墙改造等基础设施的提升改造工程。</t>
  </si>
  <si>
    <t>部分改造的老旧小区实现竣工。</t>
  </si>
  <si>
    <t>七星区塔山片区城中村•棚户区改造暨环境整治工程</t>
  </si>
  <si>
    <t>项目总建筑面积约1270450平方米，分为塔山民族特色商业区、塔山国际生态养心岛核心区、塔山养生养心区。主要业态有桂林特色旅游商业街区、桂林地方美食街区、塔山国际养心馆、塔山市民公园部分养生养心配套设施、旅游高端论坛会议中心（含商务配套设施区）、高新技术体验展示区、塔山村民回迁安置及配套设施建设区等。</t>
  </si>
  <si>
    <t>1.一户一宅53-59#楼，公寓楼1-9#楼年底建设完成并交付给村民使用。
2.10#楼年底完成主体结构封顶。
3.其余安置房实现竣工备案。</t>
  </si>
  <si>
    <t>桂林市日兴置业有限公司</t>
  </si>
  <si>
    <t>农村集体经济发展用地项目</t>
  </si>
  <si>
    <t>推进全区28个农村集体经济项目完成规划调整、土地收储、招拍挂和项目动工建设各项工作，有效解决被征地农民的生活来源问题，确保收入不减少。</t>
  </si>
  <si>
    <t>翡翠-潮庭项目实现竣工，启动芳香东路安置房征收农村用地预留发展用地项目。</t>
  </si>
  <si>
    <t>七星区朝阳乡人民政府、穿山街道办事处、七星区土地储备交易中心</t>
  </si>
  <si>
    <t>七星区福隆园片区棚户区改造项目</t>
  </si>
  <si>
    <t>福隆园片区改造项目位于漓江以东、虞山桥、香格里拉酒店到小东江入口一带，占地面积约780亩，对片区进行环境综合整治，对“城中村”进行改造。</t>
  </si>
  <si>
    <t>公寓楼18#、19#楼交付，20-22#楼交付使用。</t>
  </si>
  <si>
    <t>广西兴进实业集团有限责任公司</t>
  </si>
  <si>
    <t>七星区乡村风貌提升和农村人居环境改造项目</t>
  </si>
  <si>
    <t>对绕城高速沿线15个村庄1385栋农房开展特色风貌塑造提升工程，实施“三清三拆、三微”整治，进一步优化农村人居环境；围绕“两道”（国道、省道）作为重点区域，推进村庄基础设施和公共服务设施完善，塑造农房特色风貌，打造沿线6个自然村的桂磨路黄金通道示范带和沿岸7个自然村的漓江东岸旅游示范带。</t>
  </si>
  <si>
    <t>全部完成村庄特色风貌改造和“三清三拆”整治工作。</t>
  </si>
  <si>
    <t>七星区住房城乡建设局</t>
  </si>
  <si>
    <t>桂林市临桂区乡村人居环境改善</t>
  </si>
  <si>
    <t>本项目在临桂区临桂镇、南边山镇、六塘镇、会仙镇、四塘镇、两江镇、茶洞镇、五通镇、中庸镇、宛田瑶族乡、黄沙瑶族乡11个乡镇辖区内107个村进行乡村人居环境改善，主要包括房屋周边道路（行车道硬化、巷道铺装等）、村庄公用设施（排水沟、垃圾收集点、垃圾箱等）、公共服务设施（广场铺装、公共卫生间、亮化工程建设等）、村落环境（绿化、绿地整理等）等内容。</t>
  </si>
  <si>
    <t>开展环境改善工作。</t>
  </si>
  <si>
    <t>阳朔县高田镇高田村土地综合整治项目</t>
  </si>
  <si>
    <t>项目共计划土地整治面积145.35亩，耕地提质改造774.74亩，并改善和完善灌排设施以及田间交通设施。</t>
  </si>
  <si>
    <t>完成建设灌排设施以及田间交通设施。</t>
  </si>
  <si>
    <t>阳朔县高田镇人民政府</t>
  </si>
  <si>
    <t>乡村综合整治行动工程</t>
  </si>
  <si>
    <t>1.完成“两高”沿线可视范围内的62个村庄环境综合整治；
2.完成“两高”沿线外的8个村庄环境综合整治；
3.完成重要专项接待任务沿线村庄环境综合整治。</t>
  </si>
  <si>
    <t>完成部分村庄环境综合整治，房屋风貌提升。</t>
  </si>
  <si>
    <t>阳朔县住房城乡建设局</t>
  </si>
  <si>
    <t>桂林市灵川县九屋镇九屋村等5个村全域土地综合整治试点项目</t>
  </si>
  <si>
    <t>本项目试点区域总面积5733.9725公顷，涉及灵川县九屋镇九屋村、江头村、青狮潭村、易家村和油塘村5个行政村，包括土地整治类项目、乡村生态保护修复类项目、乡村建设与历史文化保护类项目、产业布局和引入项目类项目。</t>
  </si>
  <si>
    <t>进行九屋村、江头村、青狮潭村、易家村和油塘村土地整治、乡村生态保护修复施工，乡村建设等。</t>
  </si>
  <si>
    <t>灵川县自然资源局</t>
  </si>
  <si>
    <t>乡村风貌改造提升暨农村人居环境改善项目</t>
  </si>
  <si>
    <t>2021年乡村风貌提升和农村人居环境改善工作任务共涉及12个乡镇，119个村庄，12951栋房屋。</t>
  </si>
  <si>
    <t>完成119个村庄12951栋农房改造。</t>
  </si>
  <si>
    <t>灵川县12个乡镇</t>
  </si>
  <si>
    <t>“灵川县文化教育一体化”项目（文化馆、图书馆、档案馆、党校、工人文化宫、妇女儿童老年活动中心）</t>
  </si>
  <si>
    <t>占地面积约50亩，规划总建筑面积5.8万平方米，建成一个集培训、会议、接待、职工活动为一体的多功能、综合性的培训中心、会议中心、接待中心和文化活动中心。</t>
  </si>
  <si>
    <t xml:space="preserve">1.1号楼档案馆封顶,  二层砌砖。  
2.2号楼教学综合楼完成三层柱绑扎钢筋及外架搭设。
3. 3号楼学员公寓完成五层梁板支模。
4.4号楼地下室顶板柱筋焊接。
5.6号楼市民文化中心1、3单元完成二层梁板浇筑混凝土；2单元四层内架搭设，五层梁板支模。
</t>
  </si>
  <si>
    <t>全州县城北新城区棚户区改造及拆迁安置工程项目</t>
  </si>
  <si>
    <t>新征土地900亩；拆迁安置约830户、新建4、5、6，7，10队分三个区安置，用地面积约430余亩；完成迁坟工作。</t>
  </si>
  <si>
    <t>完成城北新区跃进村委、七一村委拆迁户安置工程。</t>
  </si>
  <si>
    <t>全州县城北新区管理委员会</t>
  </si>
  <si>
    <t>全州县城小街小巷老旧小区综合改造项目</t>
  </si>
  <si>
    <t>对凤坡路、滨江西路、东岳路东段、新汽车站西路、城南滨江西路、全石支路、全石路（三板桥到禅方药业）、菱角塘市场、综合大市场、玉龙新都花园、凤凰花园、龙腾花苑等进行改造。</t>
  </si>
  <si>
    <t>全石支线公路续建；东岳路片区建设；其他计划新增改造项目。</t>
  </si>
  <si>
    <t>全州县全州镇人民政府</t>
  </si>
  <si>
    <t>全州县落实资金的乡村振兴改造项目</t>
  </si>
  <si>
    <t>1．基础设施项目（屯级道路、桥梁及水毁项目等）；
2．产业发展项目（发展村集体经济）；
3．其它项目（小额信贷、雨露计划、培训等）。</t>
  </si>
  <si>
    <t>按照上级投资计划，完成乡村振兴相关项目任务。</t>
  </si>
  <si>
    <t>全州县乡村振兴局</t>
  </si>
  <si>
    <t>全州才湾镇毛竹山乡村振兴示范村建设项目</t>
  </si>
  <si>
    <t>完成现有农村用房的立面外观统一，对全村及辐射范围进行人居环境改造和乡村风貌提升工作。</t>
  </si>
  <si>
    <t>毛竹山村农村用房立面外观统一；毛竹山村配套设施（游客服务中心、停车场、文化广场等）；毛竹山村辐射范围内入村道路建设。</t>
  </si>
  <si>
    <t>全州县才湾镇人民政府、全州县农业农村局、全州县乡村振兴局等</t>
  </si>
  <si>
    <t>全州县全域土地综合整治、旱改水项目</t>
  </si>
  <si>
    <t>龙水镇全佳村等3个村全域土地综合整治与生态修复项目；庙头镇李家村全域土地综合整治项目，面积20公顷。做好石塘镇、永岁镇耕地提质改造（旱改水）项目，面积90公顷。</t>
  </si>
  <si>
    <t>全域土地综合整治与生态修复项目部分项目，实施旱改水招标相关工作。</t>
  </si>
  <si>
    <t>全州县自然资源局</t>
  </si>
  <si>
    <t>全州县公安基础设施三年提升行动项目</t>
  </si>
  <si>
    <t xml:space="preserve">新建城北派出所，总建筑面积3312平方米；                                 天湖派出所，总建筑面积1300平方米；                                   城南派出所，总建筑面积3280平方米；                                            才湾派出所和城关派出所为红色示范派出所改造升级工程。 </t>
  </si>
  <si>
    <t>完成才湾派出所、城关派出所建设，城南派出所落实用地，开工建设，城北派出所建成投入使用。</t>
  </si>
  <si>
    <t>全州县公安局</t>
  </si>
  <si>
    <t>全域土地综合整治工程</t>
  </si>
  <si>
    <t>为进一步优化农村生产、生活、生态空间格局，全面促进耕地保护和土地集约节约利用，确保整治区域内耕地面积新增，做到建设用地总量不增加、生态保护红线不突破，力争成为全区土地全域综合整治新型模范县。</t>
  </si>
  <si>
    <t>力争完成2个乡镇的土地整治工作。</t>
  </si>
  <si>
    <t>兴安县自然资源局</t>
  </si>
  <si>
    <t>平乐县中华街原政府大院安置房项目</t>
  </si>
  <si>
    <t>项目用地面积9.3万平方米，总建筑面积5.76万平方米，其中：地上建筑面积4.58万平方米，地下建筑面积1.18万平方米，共二层，主要用于地下停车和人防，建设三栋安置房共336套，同时配套建设小区内道路及地面硬化、绿化、生态停车场、室外给排水、室外供电、消防、亮化等设施工程。</t>
  </si>
  <si>
    <t>完成主体工程建设、外墙立面工程、室内装饰；完成小区内雨污管网、电力电信管网、路面硬化、绿化工程。</t>
  </si>
  <si>
    <t>平乐县马渭片区棚户区改造项目</t>
  </si>
  <si>
    <t>项目规划面积1264亩，主要建设内容包括征地、拆迁、场地平整、道路、给排水、供电等基础设施建设。</t>
  </si>
  <si>
    <t>2019
-
2024</t>
  </si>
  <si>
    <t>1.完成路基及管线建设700米。
2.完成马渭安置地建设及房屋土地征收工作。</t>
  </si>
  <si>
    <t>平乐县同乐新区C1、C2安置小区基础及市政配套设施工程</t>
  </si>
  <si>
    <t>项目规划总建设用地面积88.5亩平方米，总建筑面积为238178平方米，建设内容为新建安置住宅楼及配套设施，包含征地拆迁、污水处理工程、室面道路广场、给排水、消防工程等配套设施工程、安置小区外新建道路2条、建设市政雨污水、给排水、电力电信、路灯等基础设施配套工程。</t>
  </si>
  <si>
    <t>完成小区安置地基、道路建设建设。</t>
  </si>
  <si>
    <t>荔浦市荔城镇棚户区改建工程（二期）</t>
  </si>
  <si>
    <t>项目建设保障性住房1000套，项目总建筑面积160843平方米，其中：高层住宅12万平方米；商业门面5,500平方米；物业管理用房350平方米；文化活动站200平方米；养老服务用房200平方米；幼儿园2400平方米；门卫室24平方米；不计容积面积31969平方米，地下室设置800个机动车停车位；主要建设内容为建筑安装工程、配套建设供电、给排水、消防、场地平整、道路铺装、停车位、绿化等附属工程。</t>
  </si>
  <si>
    <t>完成高层住宅主体工程及配套设施建设。</t>
  </si>
  <si>
    <t>荔浦市房地产信息中心</t>
  </si>
  <si>
    <t>荔浦市公安局业务用房建设项目</t>
  </si>
  <si>
    <t>项目总建筑面积18706平方米，其中：建设业务用房1栋，地上12层（局部3层），地下1层，地上建筑面积14050平方米，地下室（含停车场、人防工程、设备用房）建筑面积4600平方米；建设门卫室3间，建筑面积56平方米。主要建设内容为建筑安装工程，配套建设电气、给排水、消防、安防及绿化面积6150平方米，道路及地面硬化面积5000平方米，室外警体训练操场面积2000平方米，生态停车场面积3200平方米，围墙650米等附属工程。</t>
  </si>
  <si>
    <t>建设业务用房主体工程及附属设施。</t>
  </si>
  <si>
    <t>荔浦市公安局</t>
  </si>
  <si>
    <t>荔浦市乡村风貌改造提升和农村人居环境改善工程（一期）</t>
  </si>
  <si>
    <t>项目由阳鹿高速、荔玉高速沿线200米可视范围内荔城镇、杜莫镇、新坪镇、马岭镇、大塘镇、茶城乡、蒲芦瑶族乡7个乡镇的94个村庄，3874栋房屋的“三清三拆”及风貌改造提升项目及荔浦市13个乡镇每个乡镇建设一个精品示范村屯项目构成。主要建设内容包括“三清三拆”、“三微”建设、建筑风貌改造、园林景观绿化、场地铺装、公共服务设施、村屯道路工程建设等。</t>
  </si>
  <si>
    <t xml:space="preserve">完成乡镇精品示范村屯及村屯道路建设。
</t>
  </si>
  <si>
    <t>荔浦市新坪镇新型城镇化示范乡镇建设工程</t>
  </si>
  <si>
    <t>项目主要建设内容包括房屋外立面提升改造、污水处理厂扩建、道路改造、给水管网、雨水管网、污水管网、排水沟、党群服务中心、乡村就业服务中心、旅游集散中心、 水利水土保持站服务中心、体育公园、健身步道、农贸市场改建、老旧小区配套基础设施改造、果蔬、苗木种植示范基地等工程。</t>
  </si>
  <si>
    <t>完成房屋外立面提升改造、道路改造及给水、雨水、污水管网铺设等公共基础设施建设。</t>
  </si>
  <si>
    <t>荔浦市新坪镇人民政府</t>
  </si>
  <si>
    <t>恭城县殡葬服务中心</t>
  </si>
  <si>
    <t>续建法事告别厅建筑面积100平方米，骨灰堂建筑面积368平方米，附属用房（含业务用房、餐厅、公厕）建筑面积2788平方米，建设墓葬区设墓穴27650个；配套建设大门、生态停车场、休息凉亭、给排水、电力、道路、广场铺装、边坡防护、绿化及消防等配套工程；购置运输设备一批。</t>
  </si>
  <si>
    <t>完成骨灰堂、附属用房、建设墓葬区设墓穴及配套设施建设。</t>
  </si>
  <si>
    <t>恭城瑶族自治县民政局</t>
  </si>
  <si>
    <t>芦笛路棚户区改造项目（一期）</t>
  </si>
  <si>
    <t>共征收房屋320户，面积3.5万平方米。规划净用地面积14086.6平方米，规划计容总建筑面积36536.7平方米，配套商业设施、配套公建用房及地下停车场，配套建设道路、场地硬化、地面停车场、供电、给排水及绿化等附属设施。</t>
  </si>
  <si>
    <t>在2022年3月资金落实的情况下：
1.计划完成全部房屋拆迁工作；
2.2#地块施工完成70%；
3.1#地块完成施工招标，完成施工20%；
4.完成规划道路设计工作，具备招标条件。</t>
  </si>
  <si>
    <t>桂林市中山路置业建设管理有限责任公司</t>
  </si>
  <si>
    <t>四、节能环保</t>
  </si>
  <si>
    <t>——环境综合治理</t>
  </si>
  <si>
    <t>漓江大小洲生态修复工程</t>
  </si>
  <si>
    <t>在大小洲采取生态修复方式进行环境综合整治，突出绿化和生态建设及进行“三清三拆”，达到与自然和谐的目标。主要建设规模为：在洲上设置污水提升泵站1套,铺设DN200HDPE管1500米、湿地修复、木栈道改造、岸线护坡、亲水平台、渔村文化村保护及修复。</t>
  </si>
  <si>
    <t>完成方案确定启动项目建设。</t>
  </si>
  <si>
    <t>桂林漓江旅游投资运营有限公司</t>
  </si>
  <si>
    <t>环境综合治理</t>
  </si>
  <si>
    <t>桂林漓江生态保护和修复提升工程（漓江左岸修复工程）</t>
  </si>
  <si>
    <t>桂林漓江生态保护和修复提升工程（近期实施项目）工程项目包含漓江综合治理工程、漓江生态保护工程、漓江生态修复工程、城市生态提升工程、产业生态化提升工程、重点支撑工程6大类，近期主要实施项目如下：
对漓江沿岸河堤进行修复和加固，新铺设污水管道、污水井、提升泵站、污水处理站建设等截污工程。</t>
  </si>
  <si>
    <t>完成漓江左岸（七星段）生态修复和加固工程施工。</t>
  </si>
  <si>
    <t>七星区漓管局</t>
  </si>
  <si>
    <t>七星区全区采石场生态修复综合整治工程</t>
  </si>
  <si>
    <t>对已停采的宏大、龙门、乌山、丫吉等4个采石场进行生态修复，涉及复绿土地325亩。</t>
  </si>
  <si>
    <t>桂林市自然资源局高新七星分局</t>
  </si>
  <si>
    <t>桂林会仙喀斯特国家湿地公园生态修复工程(桂林漓江流域山水林田湖草)</t>
  </si>
  <si>
    <t>河道清淤约214550立方米；截污工程面积约300平方米；水葫芦清理面积约2200亩；岩溶湿地景观修复面积约11.08公顷；塘、池景观修复面积约9.77公顷；生态氧化塘建设面积0.5公顷；引水工程约3公里；木栈道修复面积约1.2千米。</t>
  </si>
  <si>
    <t>水葫芦清理1000多亩，河道清淤210000立方米。</t>
  </si>
  <si>
    <t>桂林市临桂区会仙湿地公园管理局</t>
  </si>
  <si>
    <t>灵川县重点流域（道光河）水环境综合治理项目</t>
  </si>
  <si>
    <t>项目对道光河（福利路至八里四路段）污染底泥进行清理、道光河两岸进行生态护岸、人工湿地、生态隔离带建设，对路西村、莲花塘村、大宅村、道光村、田心村和1个社区（含香邻郡小区、金色城市小区、福源街小区、三号工业园小区）进行污水管网建设和垃圾收运，其中：敷设污水管网25公里；垃圾收运17吨/天；污染底泥清理5万立方米等。</t>
  </si>
  <si>
    <t>进行生态护岸、生态隔离带建设，进行污水管网铺设等。</t>
  </si>
  <si>
    <t>灵川县定江镇国土规建环保安监站</t>
  </si>
  <si>
    <t>全州湘江战役纪念园至全州北高速路出口沿途环境综合整治工程</t>
  </si>
  <si>
    <t>纪念园至城北高速路出口两边房屋风貌改造1300栋，两边道路绿化、美化、亮化、硬化，道路排污管网建设，步道建设。违建拆除工程，沿线商铺划行规市。对沿线两边违建建筑拆除工程。</t>
  </si>
  <si>
    <t>风貌立面改造约800栋；两边道路绿化、美化、亮化、硬化；道路排污管网建设，步道建设；对沿线两边违建建筑拆除工程，沿线商铺划行规市。</t>
  </si>
  <si>
    <t>全州县住房城乡建设局</t>
  </si>
  <si>
    <t>永福县沿江路状元巷环境综合整治项目</t>
  </si>
  <si>
    <t>拟对沿江路状元巷区域进行统一规划整治，总用地面积：8093.13平方米，总建筑面积：14406.05平方米，其中：地上建筑面积：10117.05平方米（1#楼建筑面积：3318.78平方米，基底面积：974.87平方米；2#楼建筑面积：3548.95平方米，基底面积：1212.66平方米；3#楼建筑面积：3249.32平方米，基底面积：1212.66平方米），地下建筑面积：4289平方米（地下室设置机动车停车位89个）。</t>
  </si>
  <si>
    <t>完成地下停车场建设及道路路基、铺面铺设等相关工程。</t>
  </si>
  <si>
    <t>恭城县耕地提质改造项目四期工程</t>
  </si>
  <si>
    <t>土地提质改造2万亩。</t>
  </si>
  <si>
    <t>完成10000亩土地改造工程。</t>
  </si>
  <si>
    <t>临桂新区黑臭水体综合整治修复工程</t>
  </si>
  <si>
    <t>黑臭水体治理为1082473.5立方米；河道种植为219294.8平方米。排水管道修复为16970米；排水管道清淤为2500立方米。其中DN400排水管共计2250米，友爱路300米，致和路750米，新龙路1200米；DN500排水管共计3900米，致远路2000米，秧塘路1900米；DN600排水管共计2620米，宏谋北路1820米，友谊路800米；DN800排水管共计2700米，西城大道1800米，秧一路900米；DN1000排水管共计5000米，西城大道1900米，人民路3100米；DN1200排水管共计500米，西城大道500米。</t>
  </si>
  <si>
    <t>完成黑臭水体治理50万立方米；河道种植水生植物5万平方米。</t>
  </si>
  <si>
    <t>数字漓江5G融合生态保护利用综合平台项目</t>
  </si>
  <si>
    <t>发挥漓江旅游山水文化优势，强化投融资优势，加速信息化创新优势，综合运用5G、大数据、人工智能等现代科学技术，将智慧化应用建设全面融入漓江全域旅游服务建设中。全面提高景区的管理水平，优化景区业务流程，提高游客满意度，打造现代新型智慧化景区。
依据本项目建设目标，本期建设内容如下： 
“一、绿色算力基础设施
5G网络及云计算资源租用：租用电信、移动、联通等运营商的5G网络桂林市政务云资源，形成覆盖漓江全域的网络，构建“云、网、端”全方位数字支撑体系，使得视频监控、生态环境监测、船舶运营监测等各类应用数据能快速回传，让决策者迅速掌握漓江各类情况。
二、智能中枢基础设施：
按照高内聚、低耦合原则，把共享的业务服务进行聚合，构建5G应用支撑平台。5G应用支撑平台拥有综合服务能力管理和综合服务能力运营管理。综合服务能力管理：包括基本信息中心、用户管理中心、统一认证中心、流程引擎中心、服务总线中心、智能报表中心、消息服务中心、数据集成、数据开发、数据治理、数据资产中心、数据服务数据应用、数据安全，各个模块有独立运营能力，能独立部署，可通过不断的迭代进行自我完善。综合服务平台：包括GIS地图服务中心、三维地图可视化建模。综合服务能力运营管理：包括统一流量入口、文旅大数据分析中心。
三、5G+运营应用体系：
开展竹筏和游船5G运营能力提升试点，通过游船和竹筏实时定位、状态监测、运营管理、业务展示、后台管理等功能，并借助二维地图和可视化能力，使模块显性化，在地图上能够实时、无延迟的看到船和竹筏的位置，以及船上人数等信息，实现漓江景区整体运营效率的提升，达到漓江 “状态全可视”、“事件全可控”、“业务全可管”。
四、5G+生态应用体系：
建设25个支流断面的水质监测和干流的生物多样性监测，采用卫星遥感，构建“天空地水”一体化监测体系。其中天空网应用卫星遥感、无人机航拍实现对水环境信息的空中监测；地面网利用水质多指标小型站、视频监控实现支流水质的监控，同时视频监控对白鹭等鸟群的数据进行监测；水下在鱼群回游点处采用声呐技术实现对鱼群种类、数量等信息的采集。实现对全域生态环境信息数据的实时监测，形成智慧生态“一张图”。</t>
  </si>
  <si>
    <t>1.2022年1月完成项目设计方案评审工作。            
2、2022年3月完成项目第一阶段建设设计方案5000万元内容造价评审工作。
3、2022年完成项目第一阶段建设设计方案5000万元资金拨付工作。
4、持续推进项目建设及实施工作。</t>
  </si>
  <si>
    <t>漓江风景名胜区管委会</t>
  </si>
  <si>
    <t>2019年黑臭水体整治完善项目</t>
  </si>
  <si>
    <t>可研阶段建议分期实施，初设批复建设内容为，一期：主要对桂林市叠彩区、秀峰区、七星区、象山区、雁山区等城区黑臭水体整治完善，建设内容分为5个子项工程：1.排水管线地埋系统完善更改成：对桂林市已有排水地理信息系统进行补充完善；2.管网普超级非开挖修复工程：对城区共计98.8公里排水管网进行排查；对8.95公里排水管道进行清淤及非开挖修复。3.污水处理厂消毒系统改造工程：增加6套电解次氯酸钠系统辅助紫外线消毒。4.灵剑溪、南溪河等5条漓江支流水体监测，点位合计32个。5.扩容和更新现有排污设备：更新10台水泵及3台格栅机。二期：新建污水管道、一体化污水泵井、一体化污水处理设施及清风沟、道光河、灵剑溪、南溪河、南湾河5条支流的综合整治工程共四大项23个子项目，包括新建污水管长17.8千米，新建2座一体化提升泵井、2座一体化污水处理设施，河道清淤4.89万立方米，绿化面积1.6万平方米等。</t>
  </si>
  <si>
    <t>2022年）土建工程（一期）压力管道部分计划完成70%，（一期）重力管道部分完成工程招标并开工建设，计划完成60%；土建工程（二期）计划完成60%等。</t>
  </si>
  <si>
    <t>桂林市排水工程管理处</t>
  </si>
  <si>
    <t>——污水处理</t>
  </si>
  <si>
    <t>龙胜县污水处理厂二期建设及配套管网工程</t>
  </si>
  <si>
    <t>新建日处理生活污水5000吨的污水处理厂1座，配套建设污水收集管网9.16公里，改造老旧管网1.42公里。</t>
  </si>
  <si>
    <t>完成污水处理厂房等。</t>
  </si>
  <si>
    <t>污水处理</t>
  </si>
  <si>
    <t>荔浦市乡镇污水处理厂配套管网工程</t>
  </si>
  <si>
    <t>项目新增管网59.16公里，污水提升泵站2座，其中：东昌镇5.27公里，青山镇7.21公里，污水提升泵站1座，修仁镇6.76公里，花篢镇9.4公里，马岭镇7.5公里，杜莫镇8.26公里，污水提升泵站1座，大塘镇7.35公里，双江镇7.41公里。</t>
  </si>
  <si>
    <t>全面建设涉及乡镇污水提升泵站及配套管网工程。</t>
  </si>
  <si>
    <t>荔浦市美新污水处理厂扩建工程</t>
  </si>
  <si>
    <t>项目对美新污水处理厂进行扩建，新增污水处理厂处理规模为15000立方米/天。主要构建物包括：调节池、综合废水初沉池、催化氧化池、反应池、脱气及初沉池、斜管沉淀池、中间池、厌氧池、好氧池、污泥池、在线监测间、变配电间、发动机房、加药间、控制室、鼓风机房、污泥堆放间，配套建设供电、给排水、道路及地面硬化面积6242.93平方米、绿化面积4100平方米、大门、围墙、停车场等附属工程，设备购置等。</t>
  </si>
  <si>
    <t>建设污水处理厂扩建主体工程及配套设施。</t>
  </si>
  <si>
    <t>——垃圾处理</t>
  </si>
  <si>
    <t>桂林市餐厨废弃物资源化利用和无害化处理BOT项目（二期）</t>
  </si>
  <si>
    <t>建设一座日处理餐厨废弃物500吨处理厂（其中：餐厨垃圾100吨、厨余垃圾400吨、）。建设内容包括：预处理系统、厌氧发酵系统、沼气发电系统、沼渣脱水利用系统，废水处理系统、臭气处理设施。</t>
  </si>
  <si>
    <t>完成厨余生产线、餐厨生产线的土建工程。</t>
  </si>
  <si>
    <t>桂林蓝德再生能源有限责任公司</t>
  </si>
  <si>
    <t>垃圾处理</t>
  </si>
  <si>
    <t>——生态及循环经济</t>
  </si>
  <si>
    <t>全州县农村垃圾村收镇运县处理和垃圾焚烧发电项目</t>
  </si>
  <si>
    <t>建设17乡镇垃圾中转站，购买11台垃圾转运车，乡镇负责将区域内垃圾收集运输到中转站并压榨好，城市管理监督局将中转垃圾运输到垃圾填埋场或发电厂。建设1座日处理600吨生活垃圾焚烧发电厂，年处理垃圾21.9万吨。</t>
  </si>
  <si>
    <t>完成了12座垃圾中转站建设工作。做好了区域内垃圾收集运输处理。落实发电厂项目选址，完成前期手续力争开工建设。</t>
  </si>
  <si>
    <t>全州县污垃办、全州县城市管理监督局，深圳市能源环保有限公司</t>
  </si>
  <si>
    <t>生态及循环经济</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</si>
</sst>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quot;&quot;0&quot;项&quot;"/>
    <numFmt numFmtId="178" formatCode="&quot;全市合计&quot;0&quot;项&quot;"/>
    <numFmt numFmtId="179" formatCode="&quot;市水利局&quot;0&quot;项&quot;"/>
    <numFmt numFmtId="180" formatCode="&quot;漓江风景名胜区&quot;0&quot;项&quot;"/>
    <numFmt numFmtId="181" formatCode="&quot;桂林旅游发展总公司&quot;0&quot;项&quot;"/>
    <numFmt numFmtId="182" formatCode="&quot;临桂新区管委会&quot;0&quot;项&quot;"/>
  </numFmts>
  <fonts count="32">
    <font>
      <sz val="12"/>
      <name val="宋体"/>
      <charset val="134"/>
    </font>
    <font>
      <sz val="11"/>
      <name val="宋体"/>
      <charset val="134"/>
    </font>
    <font>
      <b/>
      <sz val="12"/>
      <name val="宋体"/>
      <charset val="134"/>
    </font>
    <font>
      <b/>
      <sz val="11"/>
      <name val="宋体"/>
      <charset val="134"/>
    </font>
    <font>
      <sz val="16"/>
      <name val="黑体"/>
      <charset val="134"/>
    </font>
    <font>
      <sz val="22"/>
      <name val="方正小标宋_GBK"/>
      <charset val="134"/>
    </font>
    <font>
      <sz val="10"/>
      <name val="宋体"/>
      <charset val="134"/>
    </font>
    <font>
      <sz val="11"/>
      <name val="黑体"/>
      <charset val="134"/>
    </font>
    <font>
      <sz val="11"/>
      <name val="宋体"/>
      <charset val="134"/>
      <scheme val="minor"/>
    </font>
    <font>
      <sz val="11"/>
      <color indexed="8"/>
      <name val="宋体"/>
      <charset val="134"/>
    </font>
    <font>
      <sz val="11"/>
      <color indexed="62"/>
      <name val="宋体"/>
      <charset val="134"/>
    </font>
    <font>
      <sz val="12"/>
      <name val="Times New Roman"/>
      <charset val="0"/>
    </font>
    <font>
      <sz val="11"/>
      <color indexed="16"/>
      <name val="宋体"/>
      <charset val="134"/>
    </font>
    <font>
      <sz val="11"/>
      <color indexed="9"/>
      <name val="宋体"/>
      <charset val="134"/>
    </font>
    <font>
      <u/>
      <sz val="11"/>
      <color indexed="12"/>
      <name val="宋体"/>
      <charset val="134"/>
    </font>
    <font>
      <u/>
      <sz val="11"/>
      <color indexed="20"/>
      <name val="宋体"/>
      <charset val="134"/>
    </font>
    <font>
      <b/>
      <sz val="11"/>
      <color indexed="62"/>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9"/>
      <name val="宋体"/>
      <charset val="134"/>
    </font>
    <font>
      <sz val="10"/>
      <name val="楷体_GB2312"/>
      <charset val="0"/>
    </font>
    <font>
      <sz val="10"/>
      <name val="Arial"/>
      <charset val="0"/>
    </font>
    <font>
      <sz val="11"/>
      <name val="Arial"/>
      <charset val="0"/>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42"/>
        <bgColor indexed="64"/>
      </patternFill>
    </fill>
    <fill>
      <patternFill patternType="solid">
        <fgColor indexed="45"/>
        <bgColor indexed="64"/>
      </patternFill>
    </fill>
    <fill>
      <patternFill patternType="solid">
        <fgColor indexed="22"/>
        <bgColor indexed="64"/>
      </patternFill>
    </fill>
    <fill>
      <patternFill patternType="solid">
        <fgColor indexed="29"/>
        <bgColor indexed="64"/>
      </patternFill>
    </fill>
    <fill>
      <patternFill patternType="solid">
        <fgColor indexed="9"/>
        <bgColor indexed="64"/>
      </patternFill>
    </fill>
    <fill>
      <patternFill patternType="solid">
        <fgColor indexed="55"/>
        <bgColor indexed="64"/>
      </patternFill>
    </fill>
    <fill>
      <patternFill patternType="solid">
        <fgColor indexed="25"/>
        <bgColor indexed="64"/>
      </patternFill>
    </fill>
    <fill>
      <patternFill patternType="solid">
        <fgColor indexed="43"/>
        <bgColor indexed="64"/>
      </patternFill>
    </fill>
    <fill>
      <patternFill patternType="solid">
        <fgColor indexed="27"/>
        <bgColor indexed="64"/>
      </patternFill>
    </fill>
    <fill>
      <patternFill patternType="solid">
        <fgColor indexed="54"/>
        <bgColor indexed="64"/>
      </patternFill>
    </fill>
    <fill>
      <patternFill patternType="solid">
        <fgColor indexed="31"/>
        <bgColor indexed="64"/>
      </patternFill>
    </fill>
    <fill>
      <patternFill patternType="solid">
        <fgColor indexed="23"/>
        <bgColor indexed="64"/>
      </patternFill>
    </fill>
    <fill>
      <patternFill patternType="solid">
        <fgColor indexed="49"/>
        <bgColor indexed="64"/>
      </patternFill>
    </fill>
    <fill>
      <patternFill patternType="solid">
        <fgColor indexed="44"/>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54"/>
      </bottom>
      <diagonal/>
    </border>
    <border>
      <left/>
      <right/>
      <top/>
      <bottom style="thick">
        <color indexed="44"/>
      </bottom>
      <diagonal/>
    </border>
    <border>
      <left/>
      <right/>
      <top/>
      <bottom style="medium">
        <color indexed="2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54"/>
      </top>
      <bottom style="double">
        <color indexed="54"/>
      </bottom>
      <diagonal/>
    </border>
  </borders>
  <cellStyleXfs count="63">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0" borderId="0">
      <alignment vertical="center"/>
    </xf>
    <xf numFmtId="0" fontId="9"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2" borderId="4" applyNumberFormat="0" applyFont="0" applyAlignment="0" applyProtection="0">
      <alignment vertical="center"/>
    </xf>
    <xf numFmtId="0" fontId="13" fillId="7"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0" fillId="0" borderId="0"/>
    <xf numFmtId="0" fontId="21" fillId="0" borderId="6" applyNumberFormat="0" applyFill="0" applyAlignment="0" applyProtection="0">
      <alignment vertical="center"/>
    </xf>
    <xf numFmtId="0" fontId="13" fillId="6" borderId="0" applyNumberFormat="0" applyBorder="0" applyAlignment="0" applyProtection="0">
      <alignment vertical="center"/>
    </xf>
    <xf numFmtId="0" fontId="16" fillId="0" borderId="7" applyNumberFormat="0" applyFill="0" applyAlignment="0" applyProtection="0">
      <alignment vertical="center"/>
    </xf>
    <xf numFmtId="0" fontId="13" fillId="6" borderId="0" applyNumberFormat="0" applyBorder="0" applyAlignment="0" applyProtection="0">
      <alignment vertical="center"/>
    </xf>
    <xf numFmtId="0" fontId="22" fillId="8" borderId="8" applyNumberFormat="0" applyAlignment="0" applyProtection="0">
      <alignment vertical="center"/>
    </xf>
    <xf numFmtId="0" fontId="23" fillId="8" borderId="3" applyNumberFormat="0" applyAlignment="0" applyProtection="0">
      <alignment vertical="center"/>
    </xf>
    <xf numFmtId="0" fontId="24" fillId="9" borderId="9" applyNumberFormat="0" applyAlignment="0" applyProtection="0">
      <alignment vertical="center"/>
    </xf>
    <xf numFmtId="0" fontId="0" fillId="0" borderId="0">
      <alignment vertical="center"/>
    </xf>
    <xf numFmtId="0" fontId="9" fillId="2" borderId="0" applyNumberFormat="0" applyBorder="0" applyAlignment="0" applyProtection="0">
      <alignment vertical="center"/>
    </xf>
    <xf numFmtId="0" fontId="13" fillId="10" borderId="0" applyNumberFormat="0" applyBorder="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4" borderId="0" applyNumberFormat="0" applyBorder="0" applyAlignment="0" applyProtection="0">
      <alignment vertical="center"/>
    </xf>
    <xf numFmtId="0" fontId="11" fillId="0" borderId="0">
      <alignment vertical="center"/>
    </xf>
    <xf numFmtId="0" fontId="28" fillId="11" borderId="0" applyNumberFormat="0" applyBorder="0" applyAlignment="0" applyProtection="0">
      <alignment vertical="center"/>
    </xf>
    <xf numFmtId="0" fontId="9" fillId="12" borderId="0" applyNumberFormat="0" applyBorder="0" applyAlignment="0" applyProtection="0">
      <alignment vertical="center"/>
    </xf>
    <xf numFmtId="0" fontId="13" fillId="13" borderId="0" applyNumberFormat="0" applyBorder="0" applyAlignment="0" applyProtection="0">
      <alignment vertical="center"/>
    </xf>
    <xf numFmtId="0" fontId="0" fillId="0" borderId="0">
      <alignment vertical="center"/>
    </xf>
    <xf numFmtId="0" fontId="9" fillId="12" borderId="0" applyNumberFormat="0" applyBorder="0" applyAlignment="0" applyProtection="0">
      <alignment vertical="center"/>
    </xf>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13" fillId="15" borderId="0" applyNumberFormat="0" applyBorder="0" applyAlignment="0" applyProtection="0">
      <alignment vertical="center"/>
    </xf>
    <xf numFmtId="0" fontId="13" fillId="13" borderId="0" applyNumberFormat="0" applyBorder="0" applyAlignment="0" applyProtection="0">
      <alignment vertical="center"/>
    </xf>
    <xf numFmtId="0" fontId="9" fillId="14" borderId="0" applyNumberFormat="0" applyBorder="0" applyAlignment="0" applyProtection="0">
      <alignment vertical="center"/>
    </xf>
    <xf numFmtId="0" fontId="9" fillId="6" borderId="0" applyNumberFormat="0" applyBorder="0" applyAlignment="0" applyProtection="0">
      <alignment vertical="center"/>
    </xf>
    <xf numFmtId="0" fontId="13" fillId="16" borderId="0" applyNumberFormat="0" applyBorder="0" applyAlignment="0" applyProtection="0">
      <alignment vertical="center"/>
    </xf>
    <xf numFmtId="0" fontId="9" fillId="14" borderId="0" applyNumberFormat="0" applyBorder="0" applyAlignment="0" applyProtection="0">
      <alignment vertical="center"/>
    </xf>
    <xf numFmtId="0" fontId="13" fillId="17" borderId="0" applyNumberFormat="0" applyBorder="0" applyAlignment="0" applyProtection="0">
      <alignment vertical="center"/>
    </xf>
    <xf numFmtId="0" fontId="13" fillId="7" borderId="0" applyNumberFormat="0" applyBorder="0" applyAlignment="0" applyProtection="0">
      <alignment vertical="center"/>
    </xf>
    <xf numFmtId="0" fontId="9" fillId="3" borderId="0" applyNumberFormat="0" applyBorder="0" applyAlignment="0" applyProtection="0">
      <alignment vertical="center"/>
    </xf>
    <xf numFmtId="0" fontId="13" fillId="3" borderId="0" applyNumberFormat="0" applyBorder="0" applyAlignment="0" applyProtection="0">
      <alignment vertical="center"/>
    </xf>
    <xf numFmtId="0" fontId="0" fillId="0" borderId="0" applyProtection="0">
      <alignment vertical="center"/>
    </xf>
    <xf numFmtId="0" fontId="0" fillId="0" borderId="0"/>
    <xf numFmtId="0" fontId="29" fillId="0" borderId="0">
      <alignment vertical="center"/>
    </xf>
    <xf numFmtId="0" fontId="0" fillId="0" borderId="0" applyProtection="0">
      <alignment vertical="center"/>
    </xf>
    <xf numFmtId="0" fontId="29" fillId="0" borderId="0">
      <alignment vertical="center"/>
    </xf>
    <xf numFmtId="0" fontId="0" fillId="0" borderId="0">
      <alignment vertical="center"/>
    </xf>
    <xf numFmtId="0" fontId="29" fillId="0" borderId="0">
      <alignment vertical="center"/>
    </xf>
    <xf numFmtId="0" fontId="30" fillId="0" borderId="0">
      <alignment vertical="center"/>
    </xf>
    <xf numFmtId="0" fontId="0" fillId="0" borderId="0">
      <alignment vertical="center"/>
    </xf>
  </cellStyleXfs>
  <cellXfs count="61">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wrapText="1"/>
    </xf>
    <xf numFmtId="0" fontId="2" fillId="0" borderId="0" xfId="0" applyFont="1" applyFill="1" applyAlignment="1">
      <alignment vertical="center"/>
    </xf>
    <xf numFmtId="0" fontId="1" fillId="0" borderId="0" xfId="0" applyFont="1" applyFill="1" applyBorder="1" applyAlignment="1">
      <alignment vertical="center"/>
    </xf>
    <xf numFmtId="0" fontId="1" fillId="0" borderId="0" xfId="29" applyFont="1" applyFill="1" applyBorder="1" applyAlignment="1">
      <alignment vertical="center" wrapText="1"/>
    </xf>
    <xf numFmtId="0" fontId="1" fillId="0" borderId="0" xfId="0" applyFont="1" applyFill="1" applyBorder="1" applyAlignment="1"/>
    <xf numFmtId="0" fontId="3" fillId="0" borderId="0" xfId="29" applyFont="1" applyFill="1" applyBorder="1" applyAlignment="1">
      <alignment vertical="center" wrapText="1"/>
    </xf>
    <xf numFmtId="0" fontId="0" fillId="0" borderId="0" xfId="0" applyFont="1" applyFill="1" applyAlignment="1">
      <alignment horizontal="center" vertical="center"/>
    </xf>
    <xf numFmtId="0" fontId="0" fillId="0" borderId="0" xfId="0" applyFont="1" applyFill="1" applyAlignment="1">
      <alignment vertical="center" wrapText="1"/>
    </xf>
    <xf numFmtId="0" fontId="0" fillId="0" borderId="0" xfId="0" applyFont="1" applyFill="1" applyAlignment="1">
      <alignment vertical="center"/>
    </xf>
    <xf numFmtId="0" fontId="4" fillId="0" borderId="0" xfId="0" applyFont="1" applyFill="1" applyAlignment="1">
      <alignment horizontal="left" vertical="center"/>
    </xf>
    <xf numFmtId="0" fontId="5" fillId="0" borderId="0" xfId="39" applyFont="1" applyFill="1" applyBorder="1" applyAlignment="1">
      <alignment horizontal="center" vertical="center" wrapText="1"/>
    </xf>
    <xf numFmtId="0" fontId="6" fillId="0" borderId="1" xfId="0" applyFont="1" applyFill="1" applyBorder="1" applyAlignment="1">
      <alignment horizontal="left"/>
    </xf>
    <xf numFmtId="0" fontId="6" fillId="0" borderId="1" xfId="0" applyFont="1" applyFill="1" applyBorder="1" applyAlignment="1">
      <alignment horizontal="right" wrapText="1"/>
    </xf>
    <xf numFmtId="0" fontId="7"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177" fontId="3" fillId="0" borderId="2" xfId="0" applyNumberFormat="1" applyFont="1" applyFill="1" applyBorder="1" applyAlignment="1">
      <alignment horizontal="center" vertical="center"/>
    </xf>
    <xf numFmtId="0" fontId="3" fillId="0" borderId="2" xfId="0" applyFont="1" applyFill="1" applyBorder="1" applyAlignment="1">
      <alignment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2" xfId="29"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2" xfId="29" applyFont="1" applyFill="1" applyBorder="1" applyAlignment="1">
      <alignment horizontal="left" vertical="center" wrapText="1"/>
    </xf>
    <xf numFmtId="176" fontId="1" fillId="0" borderId="2" xfId="29" applyNumberFormat="1" applyFont="1" applyFill="1" applyBorder="1" applyAlignment="1">
      <alignment horizontal="center" vertical="center" wrapText="1"/>
    </xf>
    <xf numFmtId="178" fontId="1" fillId="0" borderId="2" xfId="29" applyNumberFormat="1" applyFont="1" applyFill="1" applyBorder="1" applyAlignment="1">
      <alignment horizontal="left" vertical="center" wrapText="1"/>
    </xf>
    <xf numFmtId="0" fontId="1" fillId="0" borderId="2" xfId="59" applyFont="1" applyFill="1" applyBorder="1" applyAlignment="1">
      <alignment horizontal="left" vertical="center" wrapText="1"/>
    </xf>
    <xf numFmtId="0" fontId="8" fillId="0" borderId="2" xfId="29" applyFont="1" applyFill="1" applyBorder="1" applyAlignment="1">
      <alignment horizontal="left" vertical="center" wrapText="1"/>
    </xf>
    <xf numFmtId="179" fontId="8" fillId="0" borderId="2" xfId="29" applyNumberFormat="1" applyFont="1" applyFill="1" applyBorder="1" applyAlignment="1">
      <alignment horizontal="left" vertical="center" wrapText="1"/>
    </xf>
    <xf numFmtId="0" fontId="7" fillId="0" borderId="0" xfId="0" applyFont="1" applyFill="1" applyAlignment="1">
      <alignment horizontal="center" vertical="center" wrapText="1"/>
    </xf>
    <xf numFmtId="0" fontId="5" fillId="0" borderId="0" xfId="39" applyFont="1" applyFill="1" applyAlignment="1">
      <alignment horizontal="center" vertical="center" wrapText="1"/>
    </xf>
    <xf numFmtId="0" fontId="6" fillId="0" borderId="0" xfId="0" applyFont="1" applyFill="1" applyAlignment="1">
      <alignment horizontal="center" wrapText="1"/>
    </xf>
    <xf numFmtId="0" fontId="6" fillId="0" borderId="0" xfId="0" applyFont="1" applyFill="1" applyAlignment="1">
      <alignment horizontal="right" wrapText="1"/>
    </xf>
    <xf numFmtId="0" fontId="3" fillId="0" borderId="0" xfId="0" applyFont="1" applyFill="1" applyAlignment="1">
      <alignment horizontal="center" vertical="center" wrapText="1"/>
    </xf>
    <xf numFmtId="0" fontId="3" fillId="0" borderId="0" xfId="0" applyFont="1" applyFill="1" applyAlignment="1">
      <alignment vertical="center" wrapText="1"/>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1" fillId="0" borderId="2" xfId="56" applyFont="1" applyFill="1" applyBorder="1" applyAlignment="1">
      <alignment horizontal="center" vertical="center" wrapText="1"/>
    </xf>
    <xf numFmtId="0" fontId="1" fillId="0" borderId="0" xfId="0" applyFont="1" applyFill="1" applyAlignment="1">
      <alignment horizontal="left" vertical="center" wrapText="1"/>
    </xf>
    <xf numFmtId="0" fontId="8" fillId="0" borderId="2" xfId="21" applyFont="1" applyFill="1" applyBorder="1" applyAlignment="1">
      <alignment horizontal="center" vertical="center" wrapText="1"/>
    </xf>
    <xf numFmtId="0" fontId="8" fillId="0" borderId="2" xfId="21" applyFont="1" applyFill="1" applyBorder="1" applyAlignment="1">
      <alignment horizontal="left" vertical="center" wrapText="1"/>
    </xf>
    <xf numFmtId="180" fontId="1" fillId="0" borderId="2" xfId="29" applyNumberFormat="1" applyFont="1" applyFill="1" applyBorder="1" applyAlignment="1">
      <alignment horizontal="left" vertical="center" wrapText="1"/>
    </xf>
    <xf numFmtId="0" fontId="1" fillId="0" borderId="2" xfId="29" applyNumberFormat="1" applyFont="1" applyFill="1" applyBorder="1" applyAlignment="1">
      <alignment horizontal="left" vertical="center" wrapText="1"/>
    </xf>
    <xf numFmtId="178" fontId="1" fillId="0" borderId="2" xfId="29" applyNumberFormat="1" applyFont="1" applyFill="1" applyBorder="1" applyAlignment="1" applyProtection="1">
      <alignment horizontal="left" vertical="center" wrapText="1"/>
    </xf>
    <xf numFmtId="0" fontId="8" fillId="0" borderId="2" xfId="0" applyFont="1" applyFill="1" applyBorder="1" applyAlignment="1">
      <alignment horizontal="center" vertical="center" wrapText="1"/>
    </xf>
    <xf numFmtId="0" fontId="1" fillId="0" borderId="2" xfId="29" applyFont="1" applyFill="1" applyBorder="1" applyAlignment="1">
      <alignment vertical="center" wrapText="1"/>
    </xf>
    <xf numFmtId="0" fontId="1" fillId="0" borderId="2" xfId="29" applyNumberFormat="1" applyFont="1" applyFill="1" applyBorder="1" applyAlignment="1">
      <alignment horizontal="center" vertical="center" wrapText="1"/>
    </xf>
    <xf numFmtId="0" fontId="1" fillId="0" borderId="2" xfId="29" applyFont="1" applyFill="1" applyBorder="1" applyAlignment="1" applyProtection="1">
      <alignment horizontal="center" vertical="center" wrapText="1"/>
    </xf>
    <xf numFmtId="178" fontId="1" fillId="0" borderId="2" xfId="54" applyNumberFormat="1" applyFont="1" applyFill="1" applyBorder="1" applyAlignment="1">
      <alignment horizontal="left" vertical="center" wrapText="1"/>
    </xf>
    <xf numFmtId="0" fontId="1" fillId="0" borderId="2" xfId="29" applyFont="1" applyFill="1" applyBorder="1" applyAlignment="1" applyProtection="1">
      <alignment horizontal="left" vertical="center" wrapText="1"/>
    </xf>
    <xf numFmtId="0" fontId="1" fillId="0" borderId="2" xfId="56" applyFont="1" applyFill="1" applyBorder="1" applyAlignment="1">
      <alignment horizontal="left" vertical="center" wrapText="1"/>
    </xf>
    <xf numFmtId="0" fontId="1" fillId="0" borderId="2" xfId="57" applyNumberFormat="1" applyFont="1" applyFill="1" applyBorder="1" applyAlignment="1">
      <alignment horizontal="center" vertical="center" wrapText="1"/>
    </xf>
    <xf numFmtId="0" fontId="1" fillId="0" borderId="2" xfId="54" applyNumberFormat="1" applyFont="1" applyFill="1" applyBorder="1" applyAlignment="1">
      <alignment horizontal="center" vertical="center" wrapText="1"/>
    </xf>
    <xf numFmtId="181" fontId="1" fillId="0" borderId="2" xfId="29" applyNumberFormat="1" applyFont="1" applyFill="1" applyBorder="1" applyAlignment="1">
      <alignment horizontal="left" vertical="center" wrapText="1"/>
    </xf>
    <xf numFmtId="176" fontId="3" fillId="0" borderId="2" xfId="29" applyNumberFormat="1" applyFont="1" applyFill="1" applyBorder="1" applyAlignment="1">
      <alignment horizontal="center" vertical="center" wrapText="1"/>
    </xf>
    <xf numFmtId="182" fontId="8" fillId="0" borderId="2" xfId="21" applyNumberFormat="1" applyFont="1" applyFill="1" applyBorder="1" applyAlignment="1">
      <alignment horizontal="left" vertical="center" wrapText="1"/>
    </xf>
    <xf numFmtId="0" fontId="8" fillId="0" borderId="2" xfId="35"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0" fontId="1" fillId="0" borderId="2" xfId="58" applyFont="1" applyFill="1" applyBorder="1" applyAlignment="1">
      <alignment horizontal="center" vertical="center" wrapText="1"/>
    </xf>
  </cellXfs>
  <cellStyles count="63">
    <cellStyle name="常规" xfId="0" builtinId="0"/>
    <cellStyle name="货币[0]" xfId="1" builtinId="7"/>
    <cellStyle name="20% - 强调文字颜色 3" xfId="2" builtinId="38"/>
    <cellStyle name="输入" xfId="3" builtinId="20"/>
    <cellStyle name="货币" xfId="4" builtinId="4"/>
    <cellStyle name="千位分隔[0]" xfId="5" builtinId="6"/>
    <cellStyle name="常规_2014考评项目表_7"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0,0_x000d__x000a_NA_x000d__x000a_"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常规_2013考评项目表" xfId="29"/>
    <cellStyle name="20% - 强调文字颜色 6" xfId="30" builtinId="50"/>
    <cellStyle name="强调文字颜色 2" xfId="31" builtinId="33"/>
    <cellStyle name="链接单元格" xfId="32" builtinId="24"/>
    <cellStyle name="汇总" xfId="33" builtinId="25"/>
    <cellStyle name="好" xfId="34" builtinId="26"/>
    <cellStyle name="常规_申报重点项目格式" xfId="35"/>
    <cellStyle name="适中" xfId="36" builtinId="28"/>
    <cellStyle name="20% - 强调文字颜色 5" xfId="37" builtinId="46"/>
    <cellStyle name="强调文字颜色 1" xfId="38" builtinId="29"/>
    <cellStyle name="常规_2013考评项目表 3" xfId="3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常规_2013考评项目表_附表1_13" xfId="54"/>
    <cellStyle name="常规_2013考评项目表_附表1_29" xfId="55"/>
    <cellStyle name="常规_Sheet1" xfId="56"/>
    <cellStyle name="常规_2013考评项目表_附表1_4" xfId="57"/>
    <cellStyle name="常规_Sheet1_附表1_3" xfId="58"/>
    <cellStyle name="常规_市层面（含区层面）" xfId="59"/>
    <cellStyle name="常规_Sheet1_附表1" xfId="60"/>
    <cellStyle name="gcd" xfId="61"/>
    <cellStyle name="常规 3" xfId="6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565"/>
  <sheetViews>
    <sheetView tabSelected="1" view="pageBreakPreview" zoomScaleNormal="85" workbookViewId="0">
      <pane ySplit="4" topLeftCell="A541" activePane="bottomLeft" state="frozen"/>
      <selection/>
      <selection pane="bottomLeft" activeCell="C544" sqref="C544"/>
    </sheetView>
  </sheetViews>
  <sheetFormatPr defaultColWidth="9" defaultRowHeight="14.25"/>
  <cols>
    <col min="1" max="1" width="3.625" style="8" customWidth="1"/>
    <col min="2" max="2" width="23.1583333333333" style="9" customWidth="1"/>
    <col min="3" max="3" width="36.625" style="9" customWidth="1"/>
    <col min="4" max="5" width="11.325" style="8" customWidth="1"/>
    <col min="6" max="6" width="4.85" style="2" customWidth="1"/>
    <col min="7" max="7" width="30.3916666666667" style="9" customWidth="1"/>
    <col min="8" max="8" width="10.125" style="9" customWidth="1"/>
    <col min="9" max="9" width="10.3916666666667" style="9" customWidth="1"/>
    <col min="10" max="10" width="10.375" style="2" hidden="1" customWidth="1"/>
    <col min="11" max="15" width="10.375" style="9" hidden="1" customWidth="1"/>
    <col min="16" max="16" width="5.375" style="9" hidden="1" customWidth="1"/>
    <col min="17" max="24" width="10.375" style="9" customWidth="1"/>
    <col min="25" max="25" width="10.625" style="10" customWidth="1"/>
    <col min="26" max="26" width="11.375" style="10" customWidth="1"/>
    <col min="27" max="16384" width="9" style="10"/>
  </cols>
  <sheetData>
    <row r="1" ht="20.25" spans="1:2">
      <c r="A1" s="11" t="s">
        <v>0</v>
      </c>
      <c r="B1" s="11"/>
    </row>
    <row r="2" s="1" customFormat="1" ht="28.15" customHeight="1" spans="1:24">
      <c r="A2" s="12" t="s">
        <v>1</v>
      </c>
      <c r="B2" s="12"/>
      <c r="C2" s="12"/>
      <c r="D2" s="12"/>
      <c r="E2" s="12"/>
      <c r="F2" s="12"/>
      <c r="G2" s="12"/>
      <c r="H2" s="12"/>
      <c r="I2" s="12"/>
      <c r="J2" s="31"/>
      <c r="K2" s="32"/>
      <c r="L2" s="32"/>
      <c r="M2" s="32"/>
      <c r="N2" s="32"/>
      <c r="O2" s="32"/>
      <c r="P2" s="32"/>
      <c r="Q2" s="32"/>
      <c r="R2" s="32"/>
      <c r="S2" s="32"/>
      <c r="T2" s="32"/>
      <c r="U2" s="32"/>
      <c r="V2" s="32"/>
      <c r="W2" s="32"/>
      <c r="X2" s="32"/>
    </row>
    <row r="3" spans="1:24">
      <c r="A3" s="13" t="s">
        <v>2</v>
      </c>
      <c r="B3" s="13"/>
      <c r="C3" s="13"/>
      <c r="H3" s="14" t="s">
        <v>3</v>
      </c>
      <c r="I3" s="14"/>
      <c r="J3" s="33"/>
      <c r="K3" s="34"/>
      <c r="L3" s="34"/>
      <c r="M3" s="34"/>
      <c r="N3" s="34"/>
      <c r="O3" s="34"/>
      <c r="P3" s="34"/>
      <c r="Q3" s="34"/>
      <c r="R3" s="34"/>
      <c r="S3" s="34"/>
      <c r="T3" s="34"/>
      <c r="U3" s="34"/>
      <c r="V3" s="34"/>
      <c r="W3" s="34"/>
      <c r="X3" s="34"/>
    </row>
    <row r="4" s="2" customFormat="1" ht="27" spans="1:24">
      <c r="A4" s="15" t="s">
        <v>4</v>
      </c>
      <c r="B4" s="15" t="s">
        <v>5</v>
      </c>
      <c r="C4" s="15" t="s">
        <v>6</v>
      </c>
      <c r="D4" s="15" t="s">
        <v>7</v>
      </c>
      <c r="E4" s="15" t="s">
        <v>8</v>
      </c>
      <c r="F4" s="15" t="s">
        <v>9</v>
      </c>
      <c r="G4" s="15" t="s">
        <v>10</v>
      </c>
      <c r="H4" s="15" t="s">
        <v>11</v>
      </c>
      <c r="I4" s="15" t="s">
        <v>12</v>
      </c>
      <c r="J4" s="31"/>
      <c r="K4" s="31"/>
      <c r="L4" s="31"/>
      <c r="M4" s="31"/>
      <c r="N4" s="31"/>
      <c r="O4" s="31"/>
      <c r="P4" s="31"/>
      <c r="Q4" s="31"/>
      <c r="R4" s="31"/>
      <c r="S4" s="31"/>
      <c r="T4" s="31"/>
      <c r="U4" s="31"/>
      <c r="V4" s="31"/>
      <c r="W4" s="31"/>
      <c r="X4" s="31"/>
    </row>
    <row r="5" s="3" customFormat="1" spans="1:24">
      <c r="A5" s="16"/>
      <c r="B5" s="17" t="s">
        <v>13</v>
      </c>
      <c r="C5" s="18">
        <f>SUM(C6,C103,C463,C545)</f>
        <v>510</v>
      </c>
      <c r="D5" s="16">
        <f>SUM(D6,D103,D463,D545)</f>
        <v>51865783.725</v>
      </c>
      <c r="E5" s="16">
        <f>SUM(E6,E103,E463,E545)</f>
        <v>7951033.57</v>
      </c>
      <c r="F5" s="17"/>
      <c r="G5" s="19"/>
      <c r="H5" s="19"/>
      <c r="I5" s="19"/>
      <c r="J5" s="35">
        <v>510</v>
      </c>
      <c r="K5" s="36">
        <v>51865783.725</v>
      </c>
      <c r="L5" s="36">
        <v>7951033.57</v>
      </c>
      <c r="M5" s="36">
        <f>C5-J5</f>
        <v>0</v>
      </c>
      <c r="N5" s="36">
        <f>D5-K5</f>
        <v>0</v>
      </c>
      <c r="O5" s="36">
        <f>E5-L5</f>
        <v>0</v>
      </c>
      <c r="P5" s="36"/>
      <c r="Q5" s="36"/>
      <c r="R5" s="36"/>
      <c r="S5" s="36"/>
      <c r="T5" s="36"/>
      <c r="U5" s="36"/>
      <c r="V5" s="36"/>
      <c r="W5" s="36"/>
      <c r="X5" s="36"/>
    </row>
    <row r="6" spans="1:24">
      <c r="A6" s="20"/>
      <c r="B6" s="17" t="s">
        <v>14</v>
      </c>
      <c r="C6" s="18">
        <f>SUM(C7,C31,C44,C54)</f>
        <v>81</v>
      </c>
      <c r="D6" s="16">
        <f>SUM(D7,D31,D44,D54)</f>
        <v>6530108.64</v>
      </c>
      <c r="E6" s="16">
        <f>SUM(E7,E31,E44,E54)</f>
        <v>1312770.39</v>
      </c>
      <c r="F6" s="21"/>
      <c r="G6" s="22"/>
      <c r="H6" s="22"/>
      <c r="I6" s="22"/>
      <c r="J6" s="37"/>
      <c r="K6" s="38"/>
      <c r="L6" s="38"/>
      <c r="M6" s="38"/>
      <c r="N6" s="38"/>
      <c r="O6" s="38"/>
      <c r="P6" s="38"/>
      <c r="Q6" s="38"/>
      <c r="R6" s="38"/>
      <c r="S6" s="38"/>
      <c r="T6" s="38"/>
      <c r="U6" s="38"/>
      <c r="V6" s="38"/>
      <c r="W6" s="38"/>
      <c r="X6" s="38"/>
    </row>
    <row r="7" spans="1:24">
      <c r="A7" s="20"/>
      <c r="B7" s="17" t="s">
        <v>15</v>
      </c>
      <c r="C7" s="18">
        <f>SUM(C8,C11)</f>
        <v>21</v>
      </c>
      <c r="D7" s="16">
        <f>SUM(D8,D11)</f>
        <v>2158197.9</v>
      </c>
      <c r="E7" s="16">
        <f>SUM(E8,E11)</f>
        <v>451277</v>
      </c>
      <c r="F7" s="21"/>
      <c r="G7" s="22"/>
      <c r="H7" s="22"/>
      <c r="I7" s="22"/>
      <c r="J7" s="37"/>
      <c r="K7" s="38"/>
      <c r="L7" s="38"/>
      <c r="M7" s="38"/>
      <c r="N7" s="38"/>
      <c r="O7" s="38"/>
      <c r="P7" s="38"/>
      <c r="Q7" s="38"/>
      <c r="R7" s="38"/>
      <c r="S7" s="38"/>
      <c r="T7" s="38"/>
      <c r="U7" s="38"/>
      <c r="V7" s="38"/>
      <c r="W7" s="38"/>
      <c r="X7" s="38"/>
    </row>
    <row r="8" s="1" customFormat="1" ht="13.5" spans="1:24">
      <c r="A8" s="20"/>
      <c r="B8" s="17" t="s">
        <v>16</v>
      </c>
      <c r="C8" s="18">
        <f>COUNTA(C9:C10)</f>
        <v>2</v>
      </c>
      <c r="D8" s="16">
        <f>SUM(D9:D10)</f>
        <v>1573890</v>
      </c>
      <c r="E8" s="16">
        <f>SUM(E9:E10)</f>
        <v>295000</v>
      </c>
      <c r="F8" s="21"/>
      <c r="G8" s="22"/>
      <c r="H8" s="22"/>
      <c r="I8" s="22"/>
      <c r="J8" s="37"/>
      <c r="K8" s="38"/>
      <c r="L8" s="38"/>
      <c r="M8" s="38"/>
      <c r="N8" s="38"/>
      <c r="O8" s="38"/>
      <c r="P8" s="38"/>
      <c r="Q8" s="38"/>
      <c r="R8" s="38"/>
      <c r="S8" s="38"/>
      <c r="T8" s="38"/>
      <c r="U8" s="38"/>
      <c r="V8" s="38"/>
      <c r="W8" s="38"/>
      <c r="X8" s="38"/>
    </row>
    <row r="9" s="4" customFormat="1" ht="121.5" spans="1:16">
      <c r="A9" s="23">
        <v>1</v>
      </c>
      <c r="B9" s="24" t="s">
        <v>17</v>
      </c>
      <c r="C9" s="25" t="s">
        <v>18</v>
      </c>
      <c r="D9" s="23">
        <v>209690</v>
      </c>
      <c r="E9" s="26">
        <v>40000</v>
      </c>
      <c r="F9" s="23" t="s">
        <v>19</v>
      </c>
      <c r="G9" s="25" t="s">
        <v>20</v>
      </c>
      <c r="H9" s="25" t="s">
        <v>21</v>
      </c>
      <c r="I9" s="25" t="s">
        <v>22</v>
      </c>
      <c r="J9" s="23" t="s">
        <v>23</v>
      </c>
      <c r="K9" s="23" t="s">
        <v>24</v>
      </c>
      <c r="L9" s="4">
        <v>167</v>
      </c>
      <c r="P9" s="4" t="s">
        <v>25</v>
      </c>
    </row>
    <row r="10" s="4" customFormat="1" ht="67.5" spans="1:16">
      <c r="A10" s="23">
        <v>2</v>
      </c>
      <c r="B10" s="25" t="s">
        <v>26</v>
      </c>
      <c r="C10" s="25" t="s">
        <v>27</v>
      </c>
      <c r="D10" s="23">
        <v>1364200</v>
      </c>
      <c r="E10" s="26">
        <v>255000</v>
      </c>
      <c r="F10" s="23" t="s">
        <v>28</v>
      </c>
      <c r="G10" s="25" t="s">
        <v>29</v>
      </c>
      <c r="H10" s="25" t="s">
        <v>30</v>
      </c>
      <c r="I10" s="25" t="s">
        <v>31</v>
      </c>
      <c r="J10" s="23" t="s">
        <v>23</v>
      </c>
      <c r="K10" s="23" t="s">
        <v>24</v>
      </c>
      <c r="L10" s="4">
        <v>497</v>
      </c>
      <c r="P10" s="4" t="s">
        <v>25</v>
      </c>
    </row>
    <row r="11" s="1" customFormat="1" ht="13.5" spans="1:24">
      <c r="A11" s="20"/>
      <c r="B11" s="17" t="s">
        <v>32</v>
      </c>
      <c r="C11" s="18">
        <f>COUNTA(C12:C30)</f>
        <v>19</v>
      </c>
      <c r="D11" s="16">
        <f>SUM(D12:D30)</f>
        <v>584307.9</v>
      </c>
      <c r="E11" s="16">
        <f>SUM(E12:E30)</f>
        <v>156277</v>
      </c>
      <c r="F11" s="21"/>
      <c r="G11" s="22"/>
      <c r="H11" s="22"/>
      <c r="I11" s="22"/>
      <c r="J11" s="37"/>
      <c r="K11" s="38"/>
      <c r="L11" s="38"/>
      <c r="M11" s="38"/>
      <c r="N11" s="38"/>
      <c r="O11" s="38"/>
      <c r="P11" s="38"/>
      <c r="Q11" s="38"/>
      <c r="R11" s="38"/>
      <c r="S11" s="38"/>
      <c r="T11" s="38"/>
      <c r="U11" s="38"/>
      <c r="V11" s="38"/>
      <c r="W11" s="38"/>
      <c r="X11" s="38"/>
    </row>
    <row r="12" s="4" customFormat="1" ht="121.5" spans="1:16">
      <c r="A12" s="23">
        <v>1</v>
      </c>
      <c r="B12" s="24" t="s">
        <v>33</v>
      </c>
      <c r="C12" s="25" t="s">
        <v>34</v>
      </c>
      <c r="D12" s="23">
        <v>27006</v>
      </c>
      <c r="E12" s="26">
        <v>3000</v>
      </c>
      <c r="F12" s="23" t="s">
        <v>35</v>
      </c>
      <c r="G12" s="25" t="s">
        <v>36</v>
      </c>
      <c r="H12" s="25" t="s">
        <v>37</v>
      </c>
      <c r="I12" s="25" t="s">
        <v>22</v>
      </c>
      <c r="J12" s="23" t="s">
        <v>23</v>
      </c>
      <c r="K12" s="23" t="s">
        <v>38</v>
      </c>
      <c r="L12" s="4">
        <v>115</v>
      </c>
      <c r="P12" s="4" t="s">
        <v>25</v>
      </c>
    </row>
    <row r="13" s="4" customFormat="1" ht="48" customHeight="1" spans="1:16">
      <c r="A13" s="23">
        <v>2</v>
      </c>
      <c r="B13" s="24" t="s">
        <v>39</v>
      </c>
      <c r="C13" s="25" t="s">
        <v>40</v>
      </c>
      <c r="D13" s="23">
        <v>5153</v>
      </c>
      <c r="E13" s="26">
        <v>3500</v>
      </c>
      <c r="F13" s="23" t="s">
        <v>41</v>
      </c>
      <c r="G13" s="25" t="s">
        <v>42</v>
      </c>
      <c r="H13" s="25" t="s">
        <v>43</v>
      </c>
      <c r="I13" s="25" t="s">
        <v>22</v>
      </c>
      <c r="J13" s="23" t="s">
        <v>23</v>
      </c>
      <c r="K13" s="23" t="s">
        <v>38</v>
      </c>
      <c r="L13" s="4">
        <v>118</v>
      </c>
      <c r="P13" s="4" t="s">
        <v>25</v>
      </c>
    </row>
    <row r="14" s="4" customFormat="1" ht="54" spans="1:16">
      <c r="A14" s="23">
        <v>3</v>
      </c>
      <c r="B14" s="24" t="s">
        <v>44</v>
      </c>
      <c r="C14" s="25" t="s">
        <v>45</v>
      </c>
      <c r="D14" s="23">
        <v>26414.9</v>
      </c>
      <c r="E14" s="26">
        <v>8000</v>
      </c>
      <c r="F14" s="23" t="s">
        <v>19</v>
      </c>
      <c r="G14" s="25" t="s">
        <v>46</v>
      </c>
      <c r="H14" s="25" t="s">
        <v>47</v>
      </c>
      <c r="I14" s="25" t="s">
        <v>22</v>
      </c>
      <c r="J14" s="23" t="s">
        <v>23</v>
      </c>
      <c r="K14" s="23" t="s">
        <v>38</v>
      </c>
      <c r="L14" s="4">
        <v>165</v>
      </c>
      <c r="P14" s="4" t="s">
        <v>25</v>
      </c>
    </row>
    <row r="15" s="4" customFormat="1" ht="54" spans="1:16">
      <c r="A15" s="23">
        <v>4</v>
      </c>
      <c r="B15" s="24" t="s">
        <v>48</v>
      </c>
      <c r="C15" s="25" t="s">
        <v>49</v>
      </c>
      <c r="D15" s="23">
        <v>16199</v>
      </c>
      <c r="E15" s="26">
        <v>6000</v>
      </c>
      <c r="F15" s="23" t="s">
        <v>50</v>
      </c>
      <c r="G15" s="25" t="s">
        <v>51</v>
      </c>
      <c r="H15" s="25" t="s">
        <v>47</v>
      </c>
      <c r="I15" s="25" t="s">
        <v>22</v>
      </c>
      <c r="J15" s="23" t="s">
        <v>23</v>
      </c>
      <c r="K15" s="23" t="s">
        <v>38</v>
      </c>
      <c r="L15" s="4">
        <v>166</v>
      </c>
      <c r="P15" s="4" t="s">
        <v>25</v>
      </c>
    </row>
    <row r="16" s="4" customFormat="1" ht="40.5" spans="1:16">
      <c r="A16" s="23">
        <v>5</v>
      </c>
      <c r="B16" s="24" t="s">
        <v>52</v>
      </c>
      <c r="C16" s="25" t="s">
        <v>53</v>
      </c>
      <c r="D16" s="23">
        <v>12213</v>
      </c>
      <c r="E16" s="26">
        <v>5000</v>
      </c>
      <c r="F16" s="23" t="s">
        <v>50</v>
      </c>
      <c r="G16" s="25" t="s">
        <v>54</v>
      </c>
      <c r="H16" s="25" t="s">
        <v>55</v>
      </c>
      <c r="I16" s="25" t="s">
        <v>56</v>
      </c>
      <c r="J16" s="23" t="s">
        <v>23</v>
      </c>
      <c r="K16" s="23" t="s">
        <v>38</v>
      </c>
      <c r="L16" s="4">
        <v>208</v>
      </c>
      <c r="P16" s="4" t="s">
        <v>25</v>
      </c>
    </row>
    <row r="17" s="4" customFormat="1" ht="40.5" spans="1:16">
      <c r="A17" s="23">
        <v>6</v>
      </c>
      <c r="B17" s="24" t="s">
        <v>57</v>
      </c>
      <c r="C17" s="25" t="s">
        <v>58</v>
      </c>
      <c r="D17" s="23">
        <v>88015</v>
      </c>
      <c r="E17" s="26">
        <v>2000</v>
      </c>
      <c r="F17" s="23" t="s">
        <v>59</v>
      </c>
      <c r="G17" s="25" t="s">
        <v>60</v>
      </c>
      <c r="H17" s="25" t="s">
        <v>61</v>
      </c>
      <c r="I17" s="25" t="s">
        <v>62</v>
      </c>
      <c r="J17" s="23" t="s">
        <v>23</v>
      </c>
      <c r="K17" s="23" t="s">
        <v>38</v>
      </c>
      <c r="L17" s="4">
        <v>225</v>
      </c>
      <c r="P17" s="4" t="s">
        <v>25</v>
      </c>
    </row>
    <row r="18" s="4" customFormat="1" ht="40.5" spans="1:16">
      <c r="A18" s="23">
        <v>7</v>
      </c>
      <c r="B18" s="24" t="s">
        <v>63</v>
      </c>
      <c r="C18" s="25" t="s">
        <v>64</v>
      </c>
      <c r="D18" s="23">
        <v>14009</v>
      </c>
      <c r="E18" s="26">
        <v>10510</v>
      </c>
      <c r="F18" s="23" t="s">
        <v>28</v>
      </c>
      <c r="G18" s="25" t="s">
        <v>65</v>
      </c>
      <c r="H18" s="25" t="s">
        <v>66</v>
      </c>
      <c r="I18" s="25" t="s">
        <v>62</v>
      </c>
      <c r="J18" s="23" t="s">
        <v>23</v>
      </c>
      <c r="K18" s="23" t="s">
        <v>38</v>
      </c>
      <c r="L18" s="4">
        <v>240</v>
      </c>
      <c r="P18" s="4" t="s">
        <v>25</v>
      </c>
    </row>
    <row r="19" s="4" customFormat="1" ht="67.5" spans="1:16">
      <c r="A19" s="23">
        <v>8</v>
      </c>
      <c r="B19" s="24" t="s">
        <v>67</v>
      </c>
      <c r="C19" s="25" t="s">
        <v>68</v>
      </c>
      <c r="D19" s="23">
        <v>19900</v>
      </c>
      <c r="E19" s="26">
        <v>7000</v>
      </c>
      <c r="F19" s="23" t="s">
        <v>41</v>
      </c>
      <c r="G19" s="25" t="s">
        <v>69</v>
      </c>
      <c r="H19" s="25" t="s">
        <v>47</v>
      </c>
      <c r="I19" s="25" t="s">
        <v>62</v>
      </c>
      <c r="J19" s="23" t="s">
        <v>23</v>
      </c>
      <c r="K19" s="23" t="s">
        <v>38</v>
      </c>
      <c r="L19" s="4">
        <v>262</v>
      </c>
      <c r="P19" s="4" t="s">
        <v>25</v>
      </c>
    </row>
    <row r="20" s="4" customFormat="1" ht="40.5" spans="1:16">
      <c r="A20" s="23">
        <v>9</v>
      </c>
      <c r="B20" s="24" t="s">
        <v>70</v>
      </c>
      <c r="C20" s="25" t="s">
        <v>71</v>
      </c>
      <c r="D20" s="23">
        <v>11246</v>
      </c>
      <c r="E20" s="26">
        <v>2000</v>
      </c>
      <c r="F20" s="23" t="s">
        <v>72</v>
      </c>
      <c r="G20" s="25" t="s">
        <v>73</v>
      </c>
      <c r="H20" s="25" t="s">
        <v>66</v>
      </c>
      <c r="I20" s="25" t="s">
        <v>62</v>
      </c>
      <c r="J20" s="23" t="s">
        <v>23</v>
      </c>
      <c r="K20" s="23" t="s">
        <v>38</v>
      </c>
      <c r="L20" s="4">
        <v>266</v>
      </c>
      <c r="P20" s="4" t="s">
        <v>25</v>
      </c>
    </row>
    <row r="21" s="4" customFormat="1" ht="54" spans="1:12">
      <c r="A21" s="23">
        <v>10</v>
      </c>
      <c r="B21" s="24" t="s">
        <v>74</v>
      </c>
      <c r="C21" s="25" t="s">
        <v>75</v>
      </c>
      <c r="D21" s="23">
        <v>13700</v>
      </c>
      <c r="E21" s="26">
        <v>10000</v>
      </c>
      <c r="F21" s="23" t="s">
        <v>50</v>
      </c>
      <c r="G21" s="25" t="s">
        <v>76</v>
      </c>
      <c r="H21" s="25" t="s">
        <v>77</v>
      </c>
      <c r="I21" s="25" t="s">
        <v>78</v>
      </c>
      <c r="J21" s="23" t="s">
        <v>23</v>
      </c>
      <c r="K21" s="23" t="s">
        <v>38</v>
      </c>
      <c r="L21" s="4">
        <v>313</v>
      </c>
    </row>
    <row r="22" s="4" customFormat="1" ht="81" spans="1:12">
      <c r="A22" s="23">
        <v>11</v>
      </c>
      <c r="B22" s="24" t="s">
        <v>79</v>
      </c>
      <c r="C22" s="25" t="s">
        <v>80</v>
      </c>
      <c r="D22" s="23">
        <v>30908</v>
      </c>
      <c r="E22" s="26">
        <v>15000</v>
      </c>
      <c r="F22" s="23" t="s">
        <v>50</v>
      </c>
      <c r="G22" s="25" t="s">
        <v>81</v>
      </c>
      <c r="H22" s="25" t="s">
        <v>82</v>
      </c>
      <c r="I22" s="25" t="s">
        <v>83</v>
      </c>
      <c r="J22" s="23" t="s">
        <v>23</v>
      </c>
      <c r="K22" s="23" t="s">
        <v>38</v>
      </c>
      <c r="L22" s="4">
        <v>315</v>
      </c>
    </row>
    <row r="23" s="4" customFormat="1" ht="81" spans="1:12">
      <c r="A23" s="23">
        <v>12</v>
      </c>
      <c r="B23" s="24" t="s">
        <v>84</v>
      </c>
      <c r="C23" s="25" t="s">
        <v>85</v>
      </c>
      <c r="D23" s="23">
        <v>52501</v>
      </c>
      <c r="E23" s="26">
        <v>15000</v>
      </c>
      <c r="F23" s="23" t="s">
        <v>50</v>
      </c>
      <c r="G23" s="25" t="s">
        <v>86</v>
      </c>
      <c r="H23" s="25" t="s">
        <v>87</v>
      </c>
      <c r="I23" s="25" t="s">
        <v>83</v>
      </c>
      <c r="J23" s="23" t="s">
        <v>23</v>
      </c>
      <c r="K23" s="23" t="s">
        <v>38</v>
      </c>
      <c r="L23" s="4">
        <v>324</v>
      </c>
    </row>
    <row r="24" s="4" customFormat="1" ht="40.5" spans="1:16">
      <c r="A24" s="23">
        <v>13</v>
      </c>
      <c r="B24" s="24" t="s">
        <v>88</v>
      </c>
      <c r="C24" s="25" t="s">
        <v>89</v>
      </c>
      <c r="D24" s="23">
        <v>71000</v>
      </c>
      <c r="E24" s="26">
        <v>19475</v>
      </c>
      <c r="F24" s="23" t="s">
        <v>41</v>
      </c>
      <c r="G24" s="25" t="s">
        <v>90</v>
      </c>
      <c r="H24" s="25" t="s">
        <v>91</v>
      </c>
      <c r="I24" s="25" t="s">
        <v>92</v>
      </c>
      <c r="J24" s="39" t="s">
        <v>23</v>
      </c>
      <c r="K24" s="23" t="s">
        <v>38</v>
      </c>
      <c r="L24" s="4">
        <v>338</v>
      </c>
      <c r="P24" s="4" t="s">
        <v>25</v>
      </c>
    </row>
    <row r="25" s="4" customFormat="1" ht="40.5" spans="1:16">
      <c r="A25" s="23">
        <v>14</v>
      </c>
      <c r="B25" s="27" t="s">
        <v>93</v>
      </c>
      <c r="C25" s="25" t="s">
        <v>94</v>
      </c>
      <c r="D25" s="23">
        <v>35000</v>
      </c>
      <c r="E25" s="26">
        <v>12092</v>
      </c>
      <c r="F25" s="23" t="s">
        <v>41</v>
      </c>
      <c r="G25" s="25" t="s">
        <v>95</v>
      </c>
      <c r="H25" s="25" t="s">
        <v>91</v>
      </c>
      <c r="I25" s="25" t="s">
        <v>92</v>
      </c>
      <c r="J25" s="39" t="s">
        <v>23</v>
      </c>
      <c r="K25" s="23" t="s">
        <v>38</v>
      </c>
      <c r="L25" s="4">
        <v>340</v>
      </c>
      <c r="P25" s="4" t="s">
        <v>25</v>
      </c>
    </row>
    <row r="26" s="4" customFormat="1" ht="51" customHeight="1" spans="1:12">
      <c r="A26" s="23">
        <v>15</v>
      </c>
      <c r="B26" s="25" t="s">
        <v>96</v>
      </c>
      <c r="C26" s="25" t="s">
        <v>97</v>
      </c>
      <c r="D26" s="23">
        <v>33341</v>
      </c>
      <c r="E26" s="26">
        <v>3000</v>
      </c>
      <c r="F26" s="23" t="s">
        <v>28</v>
      </c>
      <c r="G26" s="25" t="s">
        <v>98</v>
      </c>
      <c r="H26" s="25" t="s">
        <v>99</v>
      </c>
      <c r="I26" s="25" t="s">
        <v>100</v>
      </c>
      <c r="J26" s="23" t="s">
        <v>23</v>
      </c>
      <c r="K26" s="23" t="s">
        <v>38</v>
      </c>
      <c r="L26" s="4">
        <v>366</v>
      </c>
    </row>
    <row r="27" s="4" customFormat="1" ht="54" customHeight="1" spans="1:16">
      <c r="A27" s="23">
        <v>16</v>
      </c>
      <c r="B27" s="25" t="s">
        <v>101</v>
      </c>
      <c r="C27" s="25" t="s">
        <v>102</v>
      </c>
      <c r="D27" s="23">
        <v>64857</v>
      </c>
      <c r="E27" s="26">
        <v>5000</v>
      </c>
      <c r="F27" s="23" t="s">
        <v>41</v>
      </c>
      <c r="G27" s="25" t="s">
        <v>103</v>
      </c>
      <c r="H27" s="25" t="s">
        <v>104</v>
      </c>
      <c r="I27" s="25" t="s">
        <v>105</v>
      </c>
      <c r="J27" s="39" t="s">
        <v>23</v>
      </c>
      <c r="K27" s="23" t="s">
        <v>38</v>
      </c>
      <c r="L27" s="4">
        <v>368</v>
      </c>
      <c r="P27" s="4" t="s">
        <v>25</v>
      </c>
    </row>
    <row r="28" s="4" customFormat="1" ht="58" customHeight="1" spans="1:16">
      <c r="A28" s="23">
        <v>17</v>
      </c>
      <c r="B28" s="25" t="s">
        <v>106</v>
      </c>
      <c r="C28" s="25" t="s">
        <v>107</v>
      </c>
      <c r="D28" s="23">
        <v>42141</v>
      </c>
      <c r="E28" s="26">
        <v>14200</v>
      </c>
      <c r="F28" s="23" t="s">
        <v>108</v>
      </c>
      <c r="G28" s="25" t="s">
        <v>109</v>
      </c>
      <c r="H28" s="25" t="s">
        <v>110</v>
      </c>
      <c r="I28" s="25" t="s">
        <v>111</v>
      </c>
      <c r="J28" s="39" t="s">
        <v>23</v>
      </c>
      <c r="K28" s="23" t="s">
        <v>38</v>
      </c>
      <c r="L28" s="4">
        <v>377</v>
      </c>
      <c r="P28" s="4" t="s">
        <v>25</v>
      </c>
    </row>
    <row r="29" s="4" customFormat="1" ht="74" customHeight="1" spans="1:16">
      <c r="A29" s="23">
        <v>18</v>
      </c>
      <c r="B29" s="24" t="s">
        <v>112</v>
      </c>
      <c r="C29" s="25" t="s">
        <v>113</v>
      </c>
      <c r="D29" s="23">
        <v>13234</v>
      </c>
      <c r="E29" s="26">
        <v>12000</v>
      </c>
      <c r="F29" s="23" t="s">
        <v>19</v>
      </c>
      <c r="G29" s="25" t="s">
        <v>114</v>
      </c>
      <c r="H29" s="25" t="s">
        <v>115</v>
      </c>
      <c r="I29" s="25" t="s">
        <v>116</v>
      </c>
      <c r="J29" s="23" t="s">
        <v>23</v>
      </c>
      <c r="K29" s="23" t="s">
        <v>38</v>
      </c>
      <c r="L29" s="4">
        <v>425</v>
      </c>
      <c r="P29" s="4" t="s">
        <v>25</v>
      </c>
    </row>
    <row r="30" s="4" customFormat="1" ht="93" customHeight="1" spans="1:16">
      <c r="A30" s="23">
        <v>19</v>
      </c>
      <c r="B30" s="24" t="s">
        <v>117</v>
      </c>
      <c r="C30" s="25" t="s">
        <v>118</v>
      </c>
      <c r="D30" s="23">
        <v>7470</v>
      </c>
      <c r="E30" s="26">
        <v>3500</v>
      </c>
      <c r="F30" s="23" t="s">
        <v>50</v>
      </c>
      <c r="G30" s="25" t="s">
        <v>119</v>
      </c>
      <c r="H30" s="25" t="s">
        <v>120</v>
      </c>
      <c r="I30" s="25" t="s">
        <v>121</v>
      </c>
      <c r="J30" s="23" t="s">
        <v>23</v>
      </c>
      <c r="K30" s="23" t="s">
        <v>38</v>
      </c>
      <c r="L30" s="4">
        <v>432</v>
      </c>
      <c r="P30" s="4" t="s">
        <v>25</v>
      </c>
    </row>
    <row r="31" s="1" customFormat="1" ht="13.5" spans="1:24">
      <c r="A31" s="20"/>
      <c r="B31" s="17" t="s">
        <v>122</v>
      </c>
      <c r="C31" s="18">
        <f>SUM(C32,C34,C37)</f>
        <v>9</v>
      </c>
      <c r="D31" s="16">
        <f>SUM(D32,D34,D37)</f>
        <v>812890</v>
      </c>
      <c r="E31" s="16">
        <f>SUM(E32,E34,E37)</f>
        <v>130471</v>
      </c>
      <c r="F31" s="21"/>
      <c r="G31" s="22"/>
      <c r="H31" s="22"/>
      <c r="I31" s="22"/>
      <c r="J31" s="37"/>
      <c r="K31" s="38"/>
      <c r="L31" s="38"/>
      <c r="M31" s="38"/>
      <c r="N31" s="38"/>
      <c r="O31" s="38"/>
      <c r="P31" s="38"/>
      <c r="Q31" s="38"/>
      <c r="R31" s="38"/>
      <c r="S31" s="38"/>
      <c r="T31" s="38"/>
      <c r="U31" s="38"/>
      <c r="V31" s="38"/>
      <c r="W31" s="38"/>
      <c r="X31" s="38"/>
    </row>
    <row r="32" s="1" customFormat="1" ht="13.5" spans="1:24">
      <c r="A32" s="20"/>
      <c r="B32" s="17" t="s">
        <v>123</v>
      </c>
      <c r="C32" s="18">
        <f>COUNTA(C33:C33)</f>
        <v>1</v>
      </c>
      <c r="D32" s="16">
        <f>SUM(D33:D33)</f>
        <v>46408</v>
      </c>
      <c r="E32" s="16">
        <f>SUM(E33:E33)</f>
        <v>20000</v>
      </c>
      <c r="F32" s="21"/>
      <c r="G32" s="22"/>
      <c r="H32" s="22"/>
      <c r="I32" s="22"/>
      <c r="J32" s="37"/>
      <c r="K32" s="38"/>
      <c r="L32" s="38"/>
      <c r="M32" s="38"/>
      <c r="N32" s="38"/>
      <c r="O32" s="38"/>
      <c r="P32" s="38"/>
      <c r="Q32" s="38"/>
      <c r="R32" s="38"/>
      <c r="S32" s="38"/>
      <c r="T32" s="38"/>
      <c r="U32" s="38"/>
      <c r="V32" s="38"/>
      <c r="W32" s="38"/>
      <c r="X32" s="38"/>
    </row>
    <row r="33" s="1" customFormat="1" ht="60" customHeight="1" spans="1:24">
      <c r="A33" s="20">
        <v>1</v>
      </c>
      <c r="B33" s="24" t="s">
        <v>124</v>
      </c>
      <c r="C33" s="24" t="s">
        <v>125</v>
      </c>
      <c r="D33" s="20">
        <v>46408</v>
      </c>
      <c r="E33" s="20">
        <v>20000</v>
      </c>
      <c r="F33" s="21" t="s">
        <v>41</v>
      </c>
      <c r="G33" s="24" t="s">
        <v>126</v>
      </c>
      <c r="H33" s="24" t="s">
        <v>127</v>
      </c>
      <c r="I33" s="24" t="s">
        <v>62</v>
      </c>
      <c r="J33" s="37" t="s">
        <v>23</v>
      </c>
      <c r="K33" s="40" t="s">
        <v>128</v>
      </c>
      <c r="L33" s="40">
        <v>231</v>
      </c>
      <c r="M33" s="40"/>
      <c r="N33" s="40"/>
      <c r="O33" s="40"/>
      <c r="P33" s="4" t="s">
        <v>25</v>
      </c>
      <c r="Q33" s="40"/>
      <c r="R33" s="40"/>
      <c r="S33" s="40"/>
      <c r="T33" s="40"/>
      <c r="U33" s="40"/>
      <c r="V33" s="40"/>
      <c r="W33" s="40"/>
      <c r="X33" s="40"/>
    </row>
    <row r="34" s="1" customFormat="1" ht="13.5" spans="1:24">
      <c r="A34" s="20"/>
      <c r="B34" s="17" t="s">
        <v>129</v>
      </c>
      <c r="C34" s="18">
        <f>COUNTA(C35:C36)</f>
        <v>2</v>
      </c>
      <c r="D34" s="16">
        <f>SUM(D35:D36)</f>
        <v>90682</v>
      </c>
      <c r="E34" s="16">
        <f>SUM(E35:E36)</f>
        <v>26971</v>
      </c>
      <c r="F34" s="21"/>
      <c r="G34" s="22"/>
      <c r="H34" s="22"/>
      <c r="I34" s="22"/>
      <c r="J34" s="37"/>
      <c r="K34" s="38"/>
      <c r="L34" s="38"/>
      <c r="M34" s="38"/>
      <c r="N34" s="38"/>
      <c r="O34" s="38"/>
      <c r="P34" s="38"/>
      <c r="Q34" s="38"/>
      <c r="R34" s="38"/>
      <c r="S34" s="38"/>
      <c r="T34" s="38"/>
      <c r="U34" s="38"/>
      <c r="V34" s="38"/>
      <c r="W34" s="38"/>
      <c r="X34" s="38"/>
    </row>
    <row r="35" s="5" customFormat="1" ht="54" spans="1:16">
      <c r="A35" s="23">
        <v>1</v>
      </c>
      <c r="B35" s="24" t="s">
        <v>130</v>
      </c>
      <c r="C35" s="25" t="s">
        <v>131</v>
      </c>
      <c r="D35" s="23">
        <v>8971</v>
      </c>
      <c r="E35" s="26">
        <v>4971</v>
      </c>
      <c r="F35" s="23" t="s">
        <v>50</v>
      </c>
      <c r="G35" s="25" t="s">
        <v>132</v>
      </c>
      <c r="H35" s="25" t="s">
        <v>133</v>
      </c>
      <c r="I35" s="25" t="s">
        <v>56</v>
      </c>
      <c r="J35" s="23" t="s">
        <v>23</v>
      </c>
      <c r="K35" s="23" t="s">
        <v>134</v>
      </c>
      <c r="L35" s="4">
        <v>206</v>
      </c>
      <c r="P35" s="4" t="s">
        <v>25</v>
      </c>
    </row>
    <row r="36" s="5" customFormat="1" ht="54" spans="1:12">
      <c r="A36" s="23">
        <v>2</v>
      </c>
      <c r="B36" s="24" t="s">
        <v>135</v>
      </c>
      <c r="C36" s="25" t="s">
        <v>136</v>
      </c>
      <c r="D36" s="23">
        <v>81711</v>
      </c>
      <c r="E36" s="26">
        <v>22000</v>
      </c>
      <c r="F36" s="23" t="s">
        <v>41</v>
      </c>
      <c r="G36" s="25" t="s">
        <v>137</v>
      </c>
      <c r="H36" s="25" t="s">
        <v>138</v>
      </c>
      <c r="I36" s="25" t="s">
        <v>78</v>
      </c>
      <c r="J36" s="23" t="s">
        <v>23</v>
      </c>
      <c r="K36" s="23" t="s">
        <v>134</v>
      </c>
      <c r="L36" s="4">
        <v>305</v>
      </c>
    </row>
    <row r="37" s="1" customFormat="1" ht="13.5" spans="1:24">
      <c r="A37" s="20"/>
      <c r="B37" s="17" t="s">
        <v>139</v>
      </c>
      <c r="C37" s="18">
        <f>COUNTA(C38:C43)</f>
        <v>6</v>
      </c>
      <c r="D37" s="16">
        <f>SUM(D38:D43)</f>
        <v>675800</v>
      </c>
      <c r="E37" s="16">
        <f>SUM(E38:E43)</f>
        <v>83500</v>
      </c>
      <c r="F37" s="21"/>
      <c r="G37" s="22"/>
      <c r="H37" s="22"/>
      <c r="I37" s="22"/>
      <c r="J37" s="37"/>
      <c r="K37" s="38"/>
      <c r="L37" s="38"/>
      <c r="M37" s="38"/>
      <c r="N37" s="38"/>
      <c r="O37" s="38"/>
      <c r="P37" s="38"/>
      <c r="Q37" s="38"/>
      <c r="R37" s="38"/>
      <c r="S37" s="38"/>
      <c r="T37" s="38"/>
      <c r="U37" s="38"/>
      <c r="V37" s="38"/>
      <c r="W37" s="38"/>
      <c r="X37" s="38"/>
    </row>
    <row r="38" s="4" customFormat="1" ht="67.5" spans="1:16">
      <c r="A38" s="23">
        <v>1</v>
      </c>
      <c r="B38" s="24" t="s">
        <v>140</v>
      </c>
      <c r="C38" s="25" t="s">
        <v>141</v>
      </c>
      <c r="D38" s="23">
        <v>30000</v>
      </c>
      <c r="E38" s="26">
        <v>10000</v>
      </c>
      <c r="F38" s="23" t="s">
        <v>50</v>
      </c>
      <c r="G38" s="25" t="s">
        <v>142</v>
      </c>
      <c r="H38" s="25" t="s">
        <v>143</v>
      </c>
      <c r="I38" s="25" t="s">
        <v>22</v>
      </c>
      <c r="J38" s="23" t="s">
        <v>23</v>
      </c>
      <c r="K38" s="23" t="s">
        <v>144</v>
      </c>
      <c r="L38" s="4">
        <v>163</v>
      </c>
      <c r="P38" s="4" t="s">
        <v>25</v>
      </c>
    </row>
    <row r="39" s="4" customFormat="1" ht="40.5" spans="1:16">
      <c r="A39" s="23">
        <v>2</v>
      </c>
      <c r="B39" s="24" t="s">
        <v>145</v>
      </c>
      <c r="C39" s="25" t="s">
        <v>146</v>
      </c>
      <c r="D39" s="23">
        <v>15500</v>
      </c>
      <c r="E39" s="26">
        <v>5000</v>
      </c>
      <c r="F39" s="23" t="s">
        <v>147</v>
      </c>
      <c r="G39" s="25" t="s">
        <v>148</v>
      </c>
      <c r="H39" s="25" t="s">
        <v>149</v>
      </c>
      <c r="I39" s="25" t="s">
        <v>22</v>
      </c>
      <c r="J39" s="23" t="s">
        <v>23</v>
      </c>
      <c r="K39" s="23" t="s">
        <v>144</v>
      </c>
      <c r="L39" s="4">
        <v>168</v>
      </c>
      <c r="P39" s="4" t="s">
        <v>25</v>
      </c>
    </row>
    <row r="40" s="4" customFormat="1" ht="148.5" spans="1:16">
      <c r="A40" s="23">
        <v>3</v>
      </c>
      <c r="B40" s="24" t="s">
        <v>150</v>
      </c>
      <c r="C40" s="25" t="s">
        <v>151</v>
      </c>
      <c r="D40" s="23">
        <v>40000</v>
      </c>
      <c r="E40" s="26">
        <v>25000</v>
      </c>
      <c r="F40" s="23" t="s">
        <v>50</v>
      </c>
      <c r="G40" s="25" t="s">
        <v>152</v>
      </c>
      <c r="H40" s="25" t="s">
        <v>143</v>
      </c>
      <c r="I40" s="25" t="s">
        <v>62</v>
      </c>
      <c r="J40" s="23" t="s">
        <v>23</v>
      </c>
      <c r="K40" s="23" t="s">
        <v>144</v>
      </c>
      <c r="L40" s="4">
        <v>265</v>
      </c>
      <c r="P40" s="4" t="s">
        <v>25</v>
      </c>
    </row>
    <row r="41" s="4" customFormat="1" ht="108" spans="1:12">
      <c r="A41" s="23">
        <v>4</v>
      </c>
      <c r="B41" s="24" t="s">
        <v>153</v>
      </c>
      <c r="C41" s="25" t="s">
        <v>154</v>
      </c>
      <c r="D41" s="23">
        <v>28000</v>
      </c>
      <c r="E41" s="26">
        <v>8000</v>
      </c>
      <c r="F41" s="23" t="s">
        <v>50</v>
      </c>
      <c r="G41" s="25" t="s">
        <v>86</v>
      </c>
      <c r="H41" s="25" t="s">
        <v>155</v>
      </c>
      <c r="I41" s="25" t="s">
        <v>83</v>
      </c>
      <c r="J41" s="23" t="s">
        <v>23</v>
      </c>
      <c r="K41" s="23" t="s">
        <v>144</v>
      </c>
      <c r="L41" s="4">
        <v>325</v>
      </c>
    </row>
    <row r="42" s="4" customFormat="1" ht="318" customHeight="1" spans="1:16">
      <c r="A42" s="23">
        <v>5</v>
      </c>
      <c r="B42" s="28" t="s">
        <v>156</v>
      </c>
      <c r="C42" s="25" t="s">
        <v>157</v>
      </c>
      <c r="D42" s="23">
        <v>550000</v>
      </c>
      <c r="E42" s="26">
        <v>30000</v>
      </c>
      <c r="F42" s="23" t="s">
        <v>158</v>
      </c>
      <c r="G42" s="25" t="s">
        <v>159</v>
      </c>
      <c r="H42" s="25" t="s">
        <v>160</v>
      </c>
      <c r="I42" s="25" t="s">
        <v>92</v>
      </c>
      <c r="J42" s="39" t="s">
        <v>23</v>
      </c>
      <c r="K42" s="23" t="s">
        <v>144</v>
      </c>
      <c r="L42" s="4">
        <v>334</v>
      </c>
      <c r="P42" s="4" t="s">
        <v>25</v>
      </c>
    </row>
    <row r="43" s="4" customFormat="1" ht="60" customHeight="1" spans="1:16">
      <c r="A43" s="23">
        <v>6</v>
      </c>
      <c r="B43" s="24" t="s">
        <v>161</v>
      </c>
      <c r="C43" s="25" t="s">
        <v>162</v>
      </c>
      <c r="D43" s="23">
        <v>12300</v>
      </c>
      <c r="E43" s="26">
        <v>5500</v>
      </c>
      <c r="F43" s="23" t="s">
        <v>50</v>
      </c>
      <c r="G43" s="25" t="s">
        <v>163</v>
      </c>
      <c r="H43" s="25" t="s">
        <v>164</v>
      </c>
      <c r="I43" s="25" t="s">
        <v>121</v>
      </c>
      <c r="J43" s="23" t="s">
        <v>23</v>
      </c>
      <c r="K43" s="23" t="s">
        <v>144</v>
      </c>
      <c r="L43" s="4">
        <v>435</v>
      </c>
      <c r="P43" s="4" t="s">
        <v>25</v>
      </c>
    </row>
    <row r="44" s="1" customFormat="1" ht="13.5" spans="1:24">
      <c r="A44" s="20"/>
      <c r="B44" s="17" t="s">
        <v>165</v>
      </c>
      <c r="C44" s="18">
        <f>SUM(C45,C49,C52)</f>
        <v>6</v>
      </c>
      <c r="D44" s="16">
        <f>SUM(D45,D49,D52)</f>
        <v>227072</v>
      </c>
      <c r="E44" s="16">
        <f>SUM(E45,E49,E52)</f>
        <v>83064</v>
      </c>
      <c r="F44" s="21"/>
      <c r="G44" s="22"/>
      <c r="H44" s="22"/>
      <c r="I44" s="22"/>
      <c r="J44" s="37"/>
      <c r="K44" s="38"/>
      <c r="L44" s="38"/>
      <c r="M44" s="38"/>
      <c r="N44" s="38"/>
      <c r="O44" s="38"/>
      <c r="P44" s="38"/>
      <c r="Q44" s="38"/>
      <c r="R44" s="38"/>
      <c r="S44" s="38"/>
      <c r="T44" s="38"/>
      <c r="U44" s="38"/>
      <c r="V44" s="38"/>
      <c r="W44" s="38"/>
      <c r="X44" s="38"/>
    </row>
    <row r="45" s="1" customFormat="1" ht="13.5" spans="1:24">
      <c r="A45" s="20"/>
      <c r="B45" s="17" t="s">
        <v>166</v>
      </c>
      <c r="C45" s="18">
        <f>COUNTA(C46:C48)</f>
        <v>3</v>
      </c>
      <c r="D45" s="16">
        <f>SUM(D46:D48)</f>
        <v>112543</v>
      </c>
      <c r="E45" s="16">
        <f>SUM(E46:E48)</f>
        <v>30250</v>
      </c>
      <c r="F45" s="21"/>
      <c r="G45" s="22"/>
      <c r="H45" s="22"/>
      <c r="I45" s="22"/>
      <c r="J45" s="37"/>
      <c r="K45" s="38"/>
      <c r="L45" s="38"/>
      <c r="M45" s="38"/>
      <c r="N45" s="38"/>
      <c r="O45" s="38"/>
      <c r="P45" s="38"/>
      <c r="Q45" s="38"/>
      <c r="R45" s="38"/>
      <c r="S45" s="38"/>
      <c r="T45" s="38"/>
      <c r="U45" s="38"/>
      <c r="V45" s="38"/>
      <c r="W45" s="38"/>
      <c r="X45" s="38"/>
    </row>
    <row r="46" s="4" customFormat="1" ht="121.5" spans="1:16">
      <c r="A46" s="23">
        <v>1</v>
      </c>
      <c r="B46" s="24" t="s">
        <v>167</v>
      </c>
      <c r="C46" s="25" t="s">
        <v>168</v>
      </c>
      <c r="D46" s="23">
        <v>65567</v>
      </c>
      <c r="E46" s="26">
        <v>20000</v>
      </c>
      <c r="F46" s="23" t="s">
        <v>72</v>
      </c>
      <c r="G46" s="25" t="s">
        <v>169</v>
      </c>
      <c r="H46" s="25" t="s">
        <v>170</v>
      </c>
      <c r="I46" s="25" t="s">
        <v>56</v>
      </c>
      <c r="J46" s="23" t="s">
        <v>23</v>
      </c>
      <c r="K46" s="23" t="s">
        <v>171</v>
      </c>
      <c r="L46" s="4">
        <v>213</v>
      </c>
      <c r="P46" s="4" t="s">
        <v>25</v>
      </c>
    </row>
    <row r="47" s="4" customFormat="1" ht="67.5" spans="1:12">
      <c r="A47" s="23">
        <v>2</v>
      </c>
      <c r="B47" s="24" t="s">
        <v>172</v>
      </c>
      <c r="C47" s="25" t="s">
        <v>173</v>
      </c>
      <c r="D47" s="23">
        <v>10376</v>
      </c>
      <c r="E47" s="26">
        <v>4250</v>
      </c>
      <c r="F47" s="23" t="s">
        <v>50</v>
      </c>
      <c r="G47" s="25" t="s">
        <v>174</v>
      </c>
      <c r="H47" s="25" t="s">
        <v>175</v>
      </c>
      <c r="I47" s="25" t="s">
        <v>78</v>
      </c>
      <c r="J47" s="23" t="s">
        <v>23</v>
      </c>
      <c r="K47" s="23" t="s">
        <v>171</v>
      </c>
      <c r="L47" s="4">
        <v>306</v>
      </c>
    </row>
    <row r="48" s="4" customFormat="1" ht="121.5" spans="1:16">
      <c r="A48" s="23">
        <v>3</v>
      </c>
      <c r="B48" s="29" t="s">
        <v>176</v>
      </c>
      <c r="C48" s="25" t="s">
        <v>177</v>
      </c>
      <c r="D48" s="23">
        <v>36600</v>
      </c>
      <c r="E48" s="26">
        <v>6000</v>
      </c>
      <c r="F48" s="23" t="s">
        <v>178</v>
      </c>
      <c r="G48" s="25" t="s">
        <v>179</v>
      </c>
      <c r="H48" s="25" t="s">
        <v>180</v>
      </c>
      <c r="I48" s="25" t="s">
        <v>181</v>
      </c>
      <c r="J48" s="41" t="s">
        <v>23</v>
      </c>
      <c r="K48" s="23" t="s">
        <v>171</v>
      </c>
      <c r="L48" s="4">
        <v>448</v>
      </c>
      <c r="P48" s="4" t="s">
        <v>25</v>
      </c>
    </row>
    <row r="49" s="1" customFormat="1" ht="13.5" spans="1:24">
      <c r="A49" s="20"/>
      <c r="B49" s="17" t="s">
        <v>182</v>
      </c>
      <c r="C49" s="18">
        <f>COUNTA(C50:C51)</f>
        <v>2</v>
      </c>
      <c r="D49" s="16">
        <f>SUM(D50:D51)</f>
        <v>64566</v>
      </c>
      <c r="E49" s="16">
        <f>SUM(E50:E51)</f>
        <v>23814</v>
      </c>
      <c r="F49" s="21"/>
      <c r="G49" s="22"/>
      <c r="H49" s="22"/>
      <c r="I49" s="22"/>
      <c r="J49" s="37"/>
      <c r="K49" s="38"/>
      <c r="L49" s="38"/>
      <c r="M49" s="38"/>
      <c r="N49" s="38"/>
      <c r="O49" s="38"/>
      <c r="P49" s="38"/>
      <c r="Q49" s="38"/>
      <c r="R49" s="38"/>
      <c r="S49" s="38"/>
      <c r="T49" s="38"/>
      <c r="U49" s="38"/>
      <c r="V49" s="38"/>
      <c r="W49" s="38"/>
      <c r="X49" s="38"/>
    </row>
    <row r="50" s="4" customFormat="1" ht="88" customHeight="1" spans="1:16">
      <c r="A50" s="23">
        <v>1</v>
      </c>
      <c r="B50" s="25" t="s">
        <v>183</v>
      </c>
      <c r="C50" s="25" t="s">
        <v>184</v>
      </c>
      <c r="D50" s="23">
        <v>9027</v>
      </c>
      <c r="E50" s="26">
        <v>2814</v>
      </c>
      <c r="F50" s="23" t="s">
        <v>185</v>
      </c>
      <c r="G50" s="25" t="s">
        <v>186</v>
      </c>
      <c r="H50" s="25" t="s">
        <v>187</v>
      </c>
      <c r="I50" s="25" t="s">
        <v>111</v>
      </c>
      <c r="J50" s="39" t="s">
        <v>23</v>
      </c>
      <c r="K50" s="23" t="s">
        <v>188</v>
      </c>
      <c r="L50" s="4">
        <v>385</v>
      </c>
      <c r="P50" s="4" t="s">
        <v>25</v>
      </c>
    </row>
    <row r="51" s="5" customFormat="1" ht="77" customHeight="1" spans="1:12">
      <c r="A51" s="23">
        <v>2</v>
      </c>
      <c r="B51" s="30" t="s">
        <v>189</v>
      </c>
      <c r="C51" s="25" t="s">
        <v>190</v>
      </c>
      <c r="D51" s="23">
        <v>55539</v>
      </c>
      <c r="E51" s="26">
        <v>21000</v>
      </c>
      <c r="F51" s="23" t="s">
        <v>50</v>
      </c>
      <c r="G51" s="25" t="s">
        <v>191</v>
      </c>
      <c r="H51" s="25" t="s">
        <v>192</v>
      </c>
      <c r="I51" s="25" t="s">
        <v>193</v>
      </c>
      <c r="J51" s="23" t="s">
        <v>23</v>
      </c>
      <c r="K51" s="23" t="s">
        <v>188</v>
      </c>
      <c r="L51" s="4">
        <v>506</v>
      </c>
    </row>
    <row r="52" s="1" customFormat="1" ht="13.5" spans="1:24">
      <c r="A52" s="20"/>
      <c r="B52" s="17" t="s">
        <v>194</v>
      </c>
      <c r="C52" s="18">
        <f>COUNTA(C53:C53)</f>
        <v>1</v>
      </c>
      <c r="D52" s="16">
        <f>SUM(D53:D53)</f>
        <v>49963</v>
      </c>
      <c r="E52" s="16">
        <f>SUM(E53:E53)</f>
        <v>29000</v>
      </c>
      <c r="F52" s="21"/>
      <c r="G52" s="22"/>
      <c r="H52" s="22"/>
      <c r="I52" s="22"/>
      <c r="J52" s="37"/>
      <c r="K52" s="38"/>
      <c r="L52" s="38"/>
      <c r="M52" s="38"/>
      <c r="N52" s="38"/>
      <c r="O52" s="38"/>
      <c r="P52" s="38"/>
      <c r="Q52" s="38"/>
      <c r="R52" s="38"/>
      <c r="S52" s="38"/>
      <c r="T52" s="38"/>
      <c r="U52" s="38"/>
      <c r="V52" s="38"/>
      <c r="W52" s="38"/>
      <c r="X52" s="38"/>
    </row>
    <row r="53" s="1" customFormat="1" ht="54" spans="1:24">
      <c r="A53" s="20">
        <v>1</v>
      </c>
      <c r="B53" s="24" t="s">
        <v>195</v>
      </c>
      <c r="C53" s="24" t="s">
        <v>196</v>
      </c>
      <c r="D53" s="20">
        <v>49963</v>
      </c>
      <c r="E53" s="20">
        <v>29000</v>
      </c>
      <c r="F53" s="21" t="s">
        <v>41</v>
      </c>
      <c r="G53" s="24" t="s">
        <v>197</v>
      </c>
      <c r="H53" s="24" t="s">
        <v>198</v>
      </c>
      <c r="I53" s="24" t="s">
        <v>56</v>
      </c>
      <c r="J53" s="37" t="s">
        <v>23</v>
      </c>
      <c r="K53" s="40" t="s">
        <v>199</v>
      </c>
      <c r="L53" s="40">
        <v>211</v>
      </c>
      <c r="M53" s="40"/>
      <c r="N53" s="40"/>
      <c r="O53" s="40"/>
      <c r="P53" s="4" t="s">
        <v>25</v>
      </c>
      <c r="Q53" s="40"/>
      <c r="R53" s="40"/>
      <c r="S53" s="40"/>
      <c r="T53" s="40"/>
      <c r="U53" s="40"/>
      <c r="V53" s="40"/>
      <c r="W53" s="40"/>
      <c r="X53" s="40"/>
    </row>
    <row r="54" s="1" customFormat="1" ht="13.5" spans="1:24">
      <c r="A54" s="20"/>
      <c r="B54" s="17" t="s">
        <v>200</v>
      </c>
      <c r="C54" s="18">
        <f>SUM(C55,C73,C78)</f>
        <v>45</v>
      </c>
      <c r="D54" s="16">
        <f>SUM(D55,D73,D78)</f>
        <v>3331948.74</v>
      </c>
      <c r="E54" s="16">
        <f>SUM(E55,E73,E78)</f>
        <v>647958.39</v>
      </c>
      <c r="F54" s="21"/>
      <c r="G54" s="22"/>
      <c r="H54" s="22"/>
      <c r="I54" s="22"/>
      <c r="J54" s="37"/>
      <c r="K54" s="38"/>
      <c r="L54" s="38"/>
      <c r="M54" s="38"/>
      <c r="N54" s="38"/>
      <c r="O54" s="38"/>
      <c r="P54" s="38"/>
      <c r="Q54" s="38"/>
      <c r="R54" s="38"/>
      <c r="S54" s="38"/>
      <c r="T54" s="38"/>
      <c r="U54" s="38"/>
      <c r="V54" s="38"/>
      <c r="W54" s="38"/>
      <c r="X54" s="38"/>
    </row>
    <row r="55" s="1" customFormat="1" ht="13.5" spans="1:24">
      <c r="A55" s="20"/>
      <c r="B55" s="17" t="s">
        <v>201</v>
      </c>
      <c r="C55" s="18">
        <f>COUNTA(C56:C72)</f>
        <v>17</v>
      </c>
      <c r="D55" s="16">
        <f>SUM(D56:D72)</f>
        <v>490429.07</v>
      </c>
      <c r="E55" s="16">
        <f>SUM(E56:E72)</f>
        <v>133280</v>
      </c>
      <c r="F55" s="21"/>
      <c r="G55" s="22"/>
      <c r="H55" s="22"/>
      <c r="I55" s="22"/>
      <c r="J55" s="37"/>
      <c r="K55" s="38"/>
      <c r="L55" s="38"/>
      <c r="M55" s="38"/>
      <c r="N55" s="38"/>
      <c r="O55" s="38"/>
      <c r="P55" s="38"/>
      <c r="Q55" s="38"/>
      <c r="R55" s="38"/>
      <c r="S55" s="38"/>
      <c r="T55" s="38"/>
      <c r="U55" s="38"/>
      <c r="V55" s="38"/>
      <c r="W55" s="38"/>
      <c r="X55" s="38"/>
    </row>
    <row r="56" s="4" customFormat="1" ht="108" spans="1:16">
      <c r="A56" s="23">
        <v>1</v>
      </c>
      <c r="B56" s="24" t="s">
        <v>202</v>
      </c>
      <c r="C56" s="25" t="s">
        <v>203</v>
      </c>
      <c r="D56" s="23">
        <v>59545.76</v>
      </c>
      <c r="E56" s="26">
        <v>16000</v>
      </c>
      <c r="F56" s="23" t="s">
        <v>72</v>
      </c>
      <c r="G56" s="25" t="s">
        <v>204</v>
      </c>
      <c r="H56" s="25" t="s">
        <v>205</v>
      </c>
      <c r="I56" s="25" t="s">
        <v>206</v>
      </c>
      <c r="J56" s="23" t="s">
        <v>23</v>
      </c>
      <c r="K56" s="23" t="s">
        <v>207</v>
      </c>
      <c r="L56" s="4">
        <v>102</v>
      </c>
      <c r="P56" s="4" t="s">
        <v>25</v>
      </c>
    </row>
    <row r="57" s="4" customFormat="1" ht="108" spans="1:16">
      <c r="A57" s="23">
        <v>2</v>
      </c>
      <c r="B57" s="24" t="s">
        <v>208</v>
      </c>
      <c r="C57" s="25" t="s">
        <v>209</v>
      </c>
      <c r="D57" s="23">
        <v>7415</v>
      </c>
      <c r="E57" s="26">
        <v>3000</v>
      </c>
      <c r="F57" s="23" t="s">
        <v>72</v>
      </c>
      <c r="G57" s="25" t="s">
        <v>42</v>
      </c>
      <c r="H57" s="25" t="s">
        <v>180</v>
      </c>
      <c r="I57" s="25" t="s">
        <v>22</v>
      </c>
      <c r="J57" s="23" t="s">
        <v>23</v>
      </c>
      <c r="K57" s="23" t="s">
        <v>207</v>
      </c>
      <c r="L57" s="4">
        <v>121</v>
      </c>
      <c r="P57" s="4" t="s">
        <v>25</v>
      </c>
    </row>
    <row r="58" s="4" customFormat="1" ht="81" spans="1:16">
      <c r="A58" s="23">
        <v>3</v>
      </c>
      <c r="B58" s="24" t="s">
        <v>210</v>
      </c>
      <c r="C58" s="25" t="s">
        <v>211</v>
      </c>
      <c r="D58" s="23">
        <v>7719</v>
      </c>
      <c r="E58" s="26">
        <v>6000</v>
      </c>
      <c r="F58" s="23" t="s">
        <v>72</v>
      </c>
      <c r="G58" s="25" t="s">
        <v>42</v>
      </c>
      <c r="H58" s="25" t="s">
        <v>180</v>
      </c>
      <c r="I58" s="25" t="s">
        <v>22</v>
      </c>
      <c r="J58" s="23" t="s">
        <v>23</v>
      </c>
      <c r="K58" s="23" t="s">
        <v>207</v>
      </c>
      <c r="L58" s="4">
        <v>123</v>
      </c>
      <c r="P58" s="4" t="s">
        <v>25</v>
      </c>
    </row>
    <row r="59" s="4" customFormat="1" ht="67.5" spans="1:16">
      <c r="A59" s="23">
        <v>4</v>
      </c>
      <c r="B59" s="24" t="s">
        <v>212</v>
      </c>
      <c r="C59" s="25" t="s">
        <v>213</v>
      </c>
      <c r="D59" s="23">
        <v>37327.48</v>
      </c>
      <c r="E59" s="26">
        <v>8000</v>
      </c>
      <c r="F59" s="23" t="s">
        <v>41</v>
      </c>
      <c r="G59" s="25" t="s">
        <v>42</v>
      </c>
      <c r="H59" s="25" t="s">
        <v>214</v>
      </c>
      <c r="I59" s="25" t="s">
        <v>22</v>
      </c>
      <c r="J59" s="23" t="s">
        <v>23</v>
      </c>
      <c r="K59" s="23" t="s">
        <v>207</v>
      </c>
      <c r="L59" s="4">
        <v>153</v>
      </c>
      <c r="P59" s="4" t="s">
        <v>25</v>
      </c>
    </row>
    <row r="60" s="4" customFormat="1" ht="54" spans="1:16">
      <c r="A60" s="23">
        <v>5</v>
      </c>
      <c r="B60" s="24" t="s">
        <v>215</v>
      </c>
      <c r="C60" s="25" t="s">
        <v>216</v>
      </c>
      <c r="D60" s="23">
        <v>21563</v>
      </c>
      <c r="E60" s="26">
        <v>15000</v>
      </c>
      <c r="F60" s="23" t="s">
        <v>28</v>
      </c>
      <c r="G60" s="25" t="s">
        <v>217</v>
      </c>
      <c r="H60" s="25" t="s">
        <v>218</v>
      </c>
      <c r="I60" s="25" t="s">
        <v>22</v>
      </c>
      <c r="J60" s="23" t="s">
        <v>23</v>
      </c>
      <c r="K60" s="23" t="s">
        <v>207</v>
      </c>
      <c r="L60" s="4">
        <v>171</v>
      </c>
      <c r="P60" s="4" t="s">
        <v>25</v>
      </c>
    </row>
    <row r="61" s="4" customFormat="1" ht="108" spans="1:16">
      <c r="A61" s="23">
        <v>6</v>
      </c>
      <c r="B61" s="24" t="s">
        <v>219</v>
      </c>
      <c r="C61" s="25" t="s">
        <v>220</v>
      </c>
      <c r="D61" s="23">
        <v>46601</v>
      </c>
      <c r="E61" s="26">
        <v>8000</v>
      </c>
      <c r="F61" s="23" t="s">
        <v>41</v>
      </c>
      <c r="G61" s="25" t="s">
        <v>221</v>
      </c>
      <c r="H61" s="25" t="s">
        <v>222</v>
      </c>
      <c r="I61" s="25" t="s">
        <v>56</v>
      </c>
      <c r="J61" s="23" t="s">
        <v>23</v>
      </c>
      <c r="K61" s="23" t="s">
        <v>207</v>
      </c>
      <c r="L61" s="4">
        <v>212</v>
      </c>
      <c r="P61" s="4" t="s">
        <v>25</v>
      </c>
    </row>
    <row r="62" s="4" customFormat="1" ht="54" spans="1:16">
      <c r="A62" s="23">
        <v>7</v>
      </c>
      <c r="B62" s="24" t="s">
        <v>223</v>
      </c>
      <c r="C62" s="25" t="s">
        <v>224</v>
      </c>
      <c r="D62" s="23">
        <v>96294</v>
      </c>
      <c r="E62" s="26">
        <v>10000</v>
      </c>
      <c r="F62" s="23" t="s">
        <v>72</v>
      </c>
      <c r="G62" s="25" t="s">
        <v>225</v>
      </c>
      <c r="H62" s="25" t="s">
        <v>226</v>
      </c>
      <c r="I62" s="25" t="s">
        <v>62</v>
      </c>
      <c r="J62" s="23" t="s">
        <v>23</v>
      </c>
      <c r="K62" s="23" t="s">
        <v>207</v>
      </c>
      <c r="L62" s="4">
        <v>222</v>
      </c>
      <c r="P62" s="4" t="s">
        <v>25</v>
      </c>
    </row>
    <row r="63" s="4" customFormat="1" ht="189" spans="1:16">
      <c r="A63" s="23">
        <v>8</v>
      </c>
      <c r="B63" s="25" t="s">
        <v>227</v>
      </c>
      <c r="C63" s="25" t="s">
        <v>228</v>
      </c>
      <c r="D63" s="23">
        <v>11677.05</v>
      </c>
      <c r="E63" s="26">
        <v>3800</v>
      </c>
      <c r="F63" s="23" t="s">
        <v>19</v>
      </c>
      <c r="G63" s="25" t="s">
        <v>229</v>
      </c>
      <c r="H63" s="25" t="s">
        <v>230</v>
      </c>
      <c r="I63" s="25" t="s">
        <v>92</v>
      </c>
      <c r="J63" s="39" t="s">
        <v>23</v>
      </c>
      <c r="K63" s="23" t="s">
        <v>207</v>
      </c>
      <c r="L63" s="4">
        <v>346</v>
      </c>
      <c r="P63" s="4" t="s">
        <v>25</v>
      </c>
    </row>
    <row r="64" s="4" customFormat="1" ht="148.5" spans="1:16">
      <c r="A64" s="23">
        <v>9</v>
      </c>
      <c r="B64" s="25" t="s">
        <v>231</v>
      </c>
      <c r="C64" s="25" t="s">
        <v>232</v>
      </c>
      <c r="D64" s="23">
        <v>9349</v>
      </c>
      <c r="E64" s="26">
        <v>4500</v>
      </c>
      <c r="F64" s="23" t="s">
        <v>50</v>
      </c>
      <c r="G64" s="25" t="s">
        <v>233</v>
      </c>
      <c r="H64" s="25" t="s">
        <v>234</v>
      </c>
      <c r="I64" s="25" t="s">
        <v>92</v>
      </c>
      <c r="J64" s="39" t="s">
        <v>23</v>
      </c>
      <c r="K64" s="23" t="s">
        <v>207</v>
      </c>
      <c r="L64" s="4">
        <v>352</v>
      </c>
      <c r="P64" s="4" t="s">
        <v>25</v>
      </c>
    </row>
    <row r="65" s="4" customFormat="1" ht="54" spans="1:16">
      <c r="A65" s="23">
        <v>10</v>
      </c>
      <c r="B65" s="25" t="s">
        <v>235</v>
      </c>
      <c r="C65" s="25" t="s">
        <v>236</v>
      </c>
      <c r="D65" s="23">
        <v>22069</v>
      </c>
      <c r="E65" s="26">
        <v>2000</v>
      </c>
      <c r="F65" s="23" t="s">
        <v>237</v>
      </c>
      <c r="G65" s="25" t="s">
        <v>238</v>
      </c>
      <c r="H65" s="25" t="s">
        <v>239</v>
      </c>
      <c r="I65" s="25" t="s">
        <v>111</v>
      </c>
      <c r="J65" s="39" t="s">
        <v>23</v>
      </c>
      <c r="K65" s="23" t="s">
        <v>207</v>
      </c>
      <c r="L65" s="4">
        <v>395</v>
      </c>
      <c r="P65" s="4" t="s">
        <v>25</v>
      </c>
    </row>
    <row r="66" s="4" customFormat="1" ht="40.5" spans="1:16">
      <c r="A66" s="23">
        <v>11</v>
      </c>
      <c r="B66" s="29" t="s">
        <v>240</v>
      </c>
      <c r="C66" s="25" t="s">
        <v>241</v>
      </c>
      <c r="D66" s="23">
        <v>22879.93</v>
      </c>
      <c r="E66" s="26">
        <v>1500</v>
      </c>
      <c r="F66" s="23" t="s">
        <v>41</v>
      </c>
      <c r="G66" s="25" t="s">
        <v>242</v>
      </c>
      <c r="H66" s="25" t="s">
        <v>180</v>
      </c>
      <c r="I66" s="25" t="s">
        <v>181</v>
      </c>
      <c r="J66" s="41" t="s">
        <v>23</v>
      </c>
      <c r="K66" s="46" t="s">
        <v>207</v>
      </c>
      <c r="L66" s="4">
        <v>451</v>
      </c>
      <c r="P66" s="4" t="s">
        <v>25</v>
      </c>
    </row>
    <row r="67" s="4" customFormat="1" ht="40.5" spans="1:16">
      <c r="A67" s="23">
        <v>12</v>
      </c>
      <c r="B67" s="42" t="s">
        <v>243</v>
      </c>
      <c r="C67" s="25" t="s">
        <v>244</v>
      </c>
      <c r="D67" s="23">
        <v>20999.25</v>
      </c>
      <c r="E67" s="26">
        <v>1500</v>
      </c>
      <c r="F67" s="23" t="s">
        <v>72</v>
      </c>
      <c r="G67" s="25" t="s">
        <v>245</v>
      </c>
      <c r="H67" s="25" t="s">
        <v>180</v>
      </c>
      <c r="I67" s="25" t="s">
        <v>181</v>
      </c>
      <c r="J67" s="41" t="s">
        <v>23</v>
      </c>
      <c r="K67" s="46" t="s">
        <v>207</v>
      </c>
      <c r="L67" s="4">
        <v>452</v>
      </c>
      <c r="P67" s="4" t="s">
        <v>25</v>
      </c>
    </row>
    <row r="68" s="4" customFormat="1" ht="40.5" spans="1:16">
      <c r="A68" s="23">
        <v>13</v>
      </c>
      <c r="B68" s="42" t="s">
        <v>246</v>
      </c>
      <c r="C68" s="25" t="s">
        <v>247</v>
      </c>
      <c r="D68" s="23">
        <v>12386.37</v>
      </c>
      <c r="E68" s="26">
        <v>2123</v>
      </c>
      <c r="F68" s="23" t="s">
        <v>41</v>
      </c>
      <c r="G68" s="25" t="s">
        <v>248</v>
      </c>
      <c r="H68" s="25" t="s">
        <v>249</v>
      </c>
      <c r="I68" s="25" t="s">
        <v>181</v>
      </c>
      <c r="J68" s="41" t="s">
        <v>23</v>
      </c>
      <c r="K68" s="46" t="s">
        <v>207</v>
      </c>
      <c r="L68" s="4">
        <v>453</v>
      </c>
      <c r="P68" s="4" t="s">
        <v>25</v>
      </c>
    </row>
    <row r="69" s="4" customFormat="1" ht="40.5" spans="1:16">
      <c r="A69" s="23">
        <v>14</v>
      </c>
      <c r="B69" s="42" t="s">
        <v>250</v>
      </c>
      <c r="C69" s="25" t="s">
        <v>251</v>
      </c>
      <c r="D69" s="23">
        <v>12795.72</v>
      </c>
      <c r="E69" s="26">
        <v>1000</v>
      </c>
      <c r="F69" s="23" t="s">
        <v>72</v>
      </c>
      <c r="G69" s="25" t="s">
        <v>252</v>
      </c>
      <c r="H69" s="25" t="s">
        <v>180</v>
      </c>
      <c r="I69" s="25" t="s">
        <v>181</v>
      </c>
      <c r="J69" s="41" t="s">
        <v>23</v>
      </c>
      <c r="K69" s="41" t="s">
        <v>207</v>
      </c>
      <c r="L69" s="4">
        <v>454</v>
      </c>
      <c r="P69" s="4" t="s">
        <v>25</v>
      </c>
    </row>
    <row r="70" s="4" customFormat="1" ht="81" spans="1:16">
      <c r="A70" s="23">
        <v>15</v>
      </c>
      <c r="B70" s="43" t="s">
        <v>253</v>
      </c>
      <c r="C70" s="25" t="s">
        <v>254</v>
      </c>
      <c r="D70" s="26">
        <v>37057</v>
      </c>
      <c r="E70" s="26">
        <v>27057</v>
      </c>
      <c r="F70" s="23" t="s">
        <v>50</v>
      </c>
      <c r="G70" s="44" t="s">
        <v>255</v>
      </c>
      <c r="H70" s="25" t="s">
        <v>256</v>
      </c>
      <c r="I70" s="25" t="s">
        <v>257</v>
      </c>
      <c r="J70" s="41" t="s">
        <v>23</v>
      </c>
      <c r="K70" s="46" t="s">
        <v>207</v>
      </c>
      <c r="L70" s="4">
        <v>494</v>
      </c>
      <c r="P70" s="4" t="s">
        <v>25</v>
      </c>
    </row>
    <row r="71" s="4" customFormat="1" ht="54" spans="1:16">
      <c r="A71" s="23">
        <v>16</v>
      </c>
      <c r="B71" s="24" t="s">
        <v>258</v>
      </c>
      <c r="C71" s="25" t="s">
        <v>259</v>
      </c>
      <c r="D71" s="23">
        <v>18422</v>
      </c>
      <c r="E71" s="26">
        <v>3800</v>
      </c>
      <c r="F71" s="23" t="s">
        <v>50</v>
      </c>
      <c r="G71" s="25" t="s">
        <v>260</v>
      </c>
      <c r="H71" s="25" t="s">
        <v>256</v>
      </c>
      <c r="I71" s="25" t="s">
        <v>257</v>
      </c>
      <c r="J71" s="41" t="s">
        <v>23</v>
      </c>
      <c r="K71" s="46" t="s">
        <v>207</v>
      </c>
      <c r="L71" s="4">
        <v>495</v>
      </c>
      <c r="P71" s="4" t="s">
        <v>25</v>
      </c>
    </row>
    <row r="72" s="4" customFormat="1" ht="162.75" spans="1:16">
      <c r="A72" s="23">
        <v>17</v>
      </c>
      <c r="B72" s="25" t="s">
        <v>261</v>
      </c>
      <c r="C72" s="25" t="s">
        <v>262</v>
      </c>
      <c r="D72" s="26">
        <v>46328.51</v>
      </c>
      <c r="E72" s="26">
        <v>20000</v>
      </c>
      <c r="F72" s="23" t="s">
        <v>147</v>
      </c>
      <c r="G72" s="25" t="s">
        <v>263</v>
      </c>
      <c r="H72" s="25" t="s">
        <v>264</v>
      </c>
      <c r="I72" s="25" t="s">
        <v>265</v>
      </c>
      <c r="J72" s="23" t="s">
        <v>23</v>
      </c>
      <c r="K72" s="23" t="s">
        <v>207</v>
      </c>
      <c r="L72" s="4">
        <v>509</v>
      </c>
      <c r="P72" s="4" t="s">
        <v>25</v>
      </c>
    </row>
    <row r="73" s="1" customFormat="1" ht="13.5" spans="1:24">
      <c r="A73" s="20"/>
      <c r="B73" s="17" t="s">
        <v>266</v>
      </c>
      <c r="C73" s="18">
        <f>COUNTA(C74:C77)</f>
        <v>4</v>
      </c>
      <c r="D73" s="16">
        <f>SUM(D74:D77)</f>
        <v>264601.85</v>
      </c>
      <c r="E73" s="16">
        <f>SUM(E74:E77)</f>
        <v>41200</v>
      </c>
      <c r="F73" s="21"/>
      <c r="G73" s="22"/>
      <c r="H73" s="22"/>
      <c r="I73" s="22"/>
      <c r="J73" s="37"/>
      <c r="K73" s="38"/>
      <c r="L73" s="38"/>
      <c r="M73" s="38"/>
      <c r="N73" s="38"/>
      <c r="O73" s="38"/>
      <c r="P73" s="38"/>
      <c r="Q73" s="38"/>
      <c r="R73" s="38"/>
      <c r="S73" s="38"/>
      <c r="T73" s="38"/>
      <c r="U73" s="38"/>
      <c r="V73" s="38"/>
      <c r="W73" s="38"/>
      <c r="X73" s="38"/>
    </row>
    <row r="74" s="4" customFormat="1" ht="94.5" spans="1:16">
      <c r="A74" s="23">
        <v>1</v>
      </c>
      <c r="B74" s="24" t="s">
        <v>267</v>
      </c>
      <c r="C74" s="25" t="s">
        <v>268</v>
      </c>
      <c r="D74" s="23">
        <v>12000</v>
      </c>
      <c r="E74" s="26">
        <v>1000</v>
      </c>
      <c r="F74" s="23" t="s">
        <v>269</v>
      </c>
      <c r="G74" s="25" t="s">
        <v>270</v>
      </c>
      <c r="H74" s="25" t="s">
        <v>271</v>
      </c>
      <c r="I74" s="25" t="s">
        <v>272</v>
      </c>
      <c r="J74" s="23" t="s">
        <v>23</v>
      </c>
      <c r="K74" s="23" t="s">
        <v>273</v>
      </c>
      <c r="L74" s="4">
        <v>16</v>
      </c>
      <c r="P74" s="4" t="s">
        <v>25</v>
      </c>
    </row>
    <row r="75" s="4" customFormat="1" ht="81" spans="1:16">
      <c r="A75" s="23">
        <v>2</v>
      </c>
      <c r="B75" s="25" t="s">
        <v>274</v>
      </c>
      <c r="C75" s="25" t="s">
        <v>275</v>
      </c>
      <c r="D75" s="23">
        <v>10400</v>
      </c>
      <c r="E75" s="26">
        <v>5000</v>
      </c>
      <c r="F75" s="23" t="s">
        <v>50</v>
      </c>
      <c r="G75" s="25" t="s">
        <v>276</v>
      </c>
      <c r="H75" s="25" t="s">
        <v>277</v>
      </c>
      <c r="I75" s="25" t="s">
        <v>105</v>
      </c>
      <c r="J75" s="39" t="s">
        <v>23</v>
      </c>
      <c r="K75" s="23" t="s">
        <v>273</v>
      </c>
      <c r="L75" s="4">
        <v>370</v>
      </c>
      <c r="P75" s="4" t="s">
        <v>25</v>
      </c>
    </row>
    <row r="76" s="4" customFormat="1" ht="81" spans="1:16">
      <c r="A76" s="23">
        <v>3</v>
      </c>
      <c r="B76" s="29" t="s">
        <v>278</v>
      </c>
      <c r="C76" s="25" t="s">
        <v>279</v>
      </c>
      <c r="D76" s="23">
        <v>182161</v>
      </c>
      <c r="E76" s="26">
        <v>33000</v>
      </c>
      <c r="F76" s="23" t="s">
        <v>41</v>
      </c>
      <c r="G76" s="25" t="s">
        <v>280</v>
      </c>
      <c r="H76" s="25" t="s">
        <v>281</v>
      </c>
      <c r="I76" s="25" t="s">
        <v>282</v>
      </c>
      <c r="J76" s="47" t="s">
        <v>23</v>
      </c>
      <c r="K76" s="23" t="s">
        <v>273</v>
      </c>
      <c r="L76" s="4">
        <v>499</v>
      </c>
      <c r="P76" s="4" t="s">
        <v>25</v>
      </c>
    </row>
    <row r="77" s="4" customFormat="1" ht="67.5" spans="1:16">
      <c r="A77" s="23">
        <v>4</v>
      </c>
      <c r="B77" s="29" t="s">
        <v>283</v>
      </c>
      <c r="C77" s="25" t="s">
        <v>284</v>
      </c>
      <c r="D77" s="23">
        <v>60040.85</v>
      </c>
      <c r="E77" s="26">
        <v>2200</v>
      </c>
      <c r="F77" s="23" t="s">
        <v>41</v>
      </c>
      <c r="G77" s="25" t="s">
        <v>285</v>
      </c>
      <c r="H77" s="25" t="s">
        <v>271</v>
      </c>
      <c r="I77" s="25" t="s">
        <v>282</v>
      </c>
      <c r="J77" s="23" t="s">
        <v>23</v>
      </c>
      <c r="K77" s="23" t="s">
        <v>273</v>
      </c>
      <c r="L77" s="4">
        <v>500</v>
      </c>
      <c r="P77" s="4" t="s">
        <v>25</v>
      </c>
    </row>
    <row r="78" s="1" customFormat="1" ht="13.5" spans="1:24">
      <c r="A78" s="20"/>
      <c r="B78" s="17" t="s">
        <v>286</v>
      </c>
      <c r="C78" s="18">
        <f>COUNTA(C79:C102)</f>
        <v>24</v>
      </c>
      <c r="D78" s="16">
        <f>SUM(D79:D102)</f>
        <v>2576917.82</v>
      </c>
      <c r="E78" s="16">
        <f>SUM(E79:E102)</f>
        <v>473478.39</v>
      </c>
      <c r="F78" s="21"/>
      <c r="G78" s="22"/>
      <c r="H78" s="22"/>
      <c r="I78" s="22"/>
      <c r="J78" s="37"/>
      <c r="K78" s="38"/>
      <c r="L78" s="38"/>
      <c r="M78" s="38"/>
      <c r="N78" s="38"/>
      <c r="O78" s="38"/>
      <c r="P78" s="38"/>
      <c r="Q78" s="38"/>
      <c r="R78" s="38"/>
      <c r="S78" s="38"/>
      <c r="T78" s="38"/>
      <c r="U78" s="38"/>
      <c r="V78" s="38"/>
      <c r="W78" s="38"/>
      <c r="X78" s="38"/>
    </row>
    <row r="79" s="4" customFormat="1" ht="67.5" spans="1:16">
      <c r="A79" s="23">
        <v>1</v>
      </c>
      <c r="B79" s="44" t="s">
        <v>287</v>
      </c>
      <c r="C79" s="25" t="s">
        <v>288</v>
      </c>
      <c r="D79" s="23">
        <v>447000</v>
      </c>
      <c r="E79" s="26">
        <v>50000</v>
      </c>
      <c r="F79" s="23" t="s">
        <v>50</v>
      </c>
      <c r="G79" s="25" t="s">
        <v>289</v>
      </c>
      <c r="H79" s="25" t="s">
        <v>290</v>
      </c>
      <c r="I79" s="25" t="s">
        <v>291</v>
      </c>
      <c r="J79" s="48" t="s">
        <v>23</v>
      </c>
      <c r="K79" s="48" t="s">
        <v>292</v>
      </c>
      <c r="L79" s="4">
        <v>37</v>
      </c>
      <c r="P79" s="4" t="s">
        <v>25</v>
      </c>
    </row>
    <row r="80" s="4" customFormat="1" ht="54" spans="1:16">
      <c r="A80" s="23">
        <v>2</v>
      </c>
      <c r="B80" s="45" t="s">
        <v>293</v>
      </c>
      <c r="C80" s="25" t="s">
        <v>294</v>
      </c>
      <c r="D80" s="23">
        <v>16215</v>
      </c>
      <c r="E80" s="26">
        <v>5715</v>
      </c>
      <c r="F80" s="23" t="s">
        <v>41</v>
      </c>
      <c r="G80" s="25" t="s">
        <v>295</v>
      </c>
      <c r="H80" s="25" t="s">
        <v>296</v>
      </c>
      <c r="I80" s="25" t="s">
        <v>291</v>
      </c>
      <c r="J80" s="48" t="s">
        <v>23</v>
      </c>
      <c r="K80" s="23" t="s">
        <v>292</v>
      </c>
      <c r="L80" s="4">
        <v>58</v>
      </c>
      <c r="P80" s="4" t="s">
        <v>25</v>
      </c>
    </row>
    <row r="81" s="4" customFormat="1" ht="67.5" spans="1:16">
      <c r="A81" s="23">
        <v>3</v>
      </c>
      <c r="B81" s="45" t="s">
        <v>297</v>
      </c>
      <c r="C81" s="25" t="s">
        <v>298</v>
      </c>
      <c r="D81" s="23">
        <v>153000</v>
      </c>
      <c r="E81" s="26">
        <v>10000</v>
      </c>
      <c r="F81" s="23" t="s">
        <v>19</v>
      </c>
      <c r="G81" s="25" t="s">
        <v>299</v>
      </c>
      <c r="H81" s="25" t="s">
        <v>300</v>
      </c>
      <c r="I81" s="25" t="s">
        <v>301</v>
      </c>
      <c r="J81" s="48" t="s">
        <v>23</v>
      </c>
      <c r="K81" s="49" t="s">
        <v>292</v>
      </c>
      <c r="L81" s="4">
        <v>92</v>
      </c>
      <c r="P81" s="4" t="s">
        <v>25</v>
      </c>
    </row>
    <row r="82" s="4" customFormat="1" ht="54" spans="1:16">
      <c r="A82" s="23">
        <v>4</v>
      </c>
      <c r="B82" s="24" t="s">
        <v>302</v>
      </c>
      <c r="C82" s="25" t="s">
        <v>303</v>
      </c>
      <c r="D82" s="23">
        <v>46932</v>
      </c>
      <c r="E82" s="26">
        <v>15000</v>
      </c>
      <c r="F82" s="23" t="s">
        <v>158</v>
      </c>
      <c r="G82" s="25" t="s">
        <v>304</v>
      </c>
      <c r="H82" s="25" t="s">
        <v>305</v>
      </c>
      <c r="I82" s="25" t="s">
        <v>22</v>
      </c>
      <c r="J82" s="23" t="s">
        <v>23</v>
      </c>
      <c r="K82" s="23" t="s">
        <v>292</v>
      </c>
      <c r="L82" s="4">
        <v>104</v>
      </c>
      <c r="P82" s="4" t="s">
        <v>25</v>
      </c>
    </row>
    <row r="83" s="4" customFormat="1" ht="54" spans="1:16">
      <c r="A83" s="23">
        <v>5</v>
      </c>
      <c r="B83" s="24" t="s">
        <v>306</v>
      </c>
      <c r="C83" s="25" t="s">
        <v>307</v>
      </c>
      <c r="D83" s="23">
        <v>53315.4</v>
      </c>
      <c r="E83" s="26">
        <v>10000</v>
      </c>
      <c r="F83" s="23" t="s">
        <v>41</v>
      </c>
      <c r="G83" s="25" t="s">
        <v>308</v>
      </c>
      <c r="H83" s="25" t="s">
        <v>305</v>
      </c>
      <c r="I83" s="25" t="s">
        <v>22</v>
      </c>
      <c r="J83" s="23" t="s">
        <v>23</v>
      </c>
      <c r="K83" s="23" t="s">
        <v>292</v>
      </c>
      <c r="L83" s="4">
        <v>105</v>
      </c>
      <c r="P83" s="4" t="s">
        <v>25</v>
      </c>
    </row>
    <row r="84" s="4" customFormat="1" ht="135" spans="1:16">
      <c r="A84" s="23">
        <v>6</v>
      </c>
      <c r="B84" s="24" t="s">
        <v>309</v>
      </c>
      <c r="C84" s="25" t="s">
        <v>310</v>
      </c>
      <c r="D84" s="23">
        <v>11473</v>
      </c>
      <c r="E84" s="26">
        <v>5000</v>
      </c>
      <c r="F84" s="23" t="s">
        <v>50</v>
      </c>
      <c r="G84" s="25" t="s">
        <v>311</v>
      </c>
      <c r="H84" s="25" t="s">
        <v>312</v>
      </c>
      <c r="I84" s="25" t="s">
        <v>22</v>
      </c>
      <c r="J84" s="23" t="s">
        <v>23</v>
      </c>
      <c r="K84" s="23" t="s">
        <v>292</v>
      </c>
      <c r="L84" s="4">
        <v>120</v>
      </c>
      <c r="P84" s="4" t="s">
        <v>25</v>
      </c>
    </row>
    <row r="85" s="4" customFormat="1" ht="40.5" spans="1:16">
      <c r="A85" s="23">
        <v>7</v>
      </c>
      <c r="B85" s="24" t="s">
        <v>313</v>
      </c>
      <c r="C85" s="25" t="s">
        <v>314</v>
      </c>
      <c r="D85" s="23">
        <v>15233</v>
      </c>
      <c r="E85" s="26">
        <v>5000</v>
      </c>
      <c r="F85" s="23" t="s">
        <v>147</v>
      </c>
      <c r="G85" s="25" t="s">
        <v>315</v>
      </c>
      <c r="H85" s="25" t="s">
        <v>316</v>
      </c>
      <c r="I85" s="25" t="s">
        <v>22</v>
      </c>
      <c r="J85" s="23" t="s">
        <v>23</v>
      </c>
      <c r="K85" s="23" t="s">
        <v>292</v>
      </c>
      <c r="L85" s="4">
        <v>122</v>
      </c>
      <c r="P85" s="4" t="s">
        <v>25</v>
      </c>
    </row>
    <row r="86" s="4" customFormat="1" ht="81" spans="1:16">
      <c r="A86" s="23">
        <v>8</v>
      </c>
      <c r="B86" s="24" t="s">
        <v>317</v>
      </c>
      <c r="C86" s="25" t="s">
        <v>318</v>
      </c>
      <c r="D86" s="23">
        <v>10800</v>
      </c>
      <c r="E86" s="26">
        <v>5000</v>
      </c>
      <c r="F86" s="23" t="s">
        <v>41</v>
      </c>
      <c r="G86" s="25" t="s">
        <v>319</v>
      </c>
      <c r="H86" s="25" t="s">
        <v>320</v>
      </c>
      <c r="I86" s="25" t="s">
        <v>56</v>
      </c>
      <c r="J86" s="23" t="s">
        <v>23</v>
      </c>
      <c r="K86" s="23" t="s">
        <v>292</v>
      </c>
      <c r="L86" s="4">
        <v>217</v>
      </c>
      <c r="P86" s="4" t="s">
        <v>25</v>
      </c>
    </row>
    <row r="87" s="4" customFormat="1" ht="81" spans="1:16">
      <c r="A87" s="23">
        <v>9</v>
      </c>
      <c r="B87" s="24" t="s">
        <v>321</v>
      </c>
      <c r="C87" s="25" t="s">
        <v>322</v>
      </c>
      <c r="D87" s="23">
        <v>1000000</v>
      </c>
      <c r="E87" s="26">
        <v>95000</v>
      </c>
      <c r="F87" s="23" t="s">
        <v>323</v>
      </c>
      <c r="G87" s="25" t="s">
        <v>324</v>
      </c>
      <c r="H87" s="25" t="s">
        <v>325</v>
      </c>
      <c r="I87" s="25" t="s">
        <v>56</v>
      </c>
      <c r="J87" s="23" t="s">
        <v>23</v>
      </c>
      <c r="K87" s="23" t="s">
        <v>292</v>
      </c>
      <c r="L87" s="4">
        <v>218</v>
      </c>
      <c r="P87" s="4" t="s">
        <v>25</v>
      </c>
    </row>
    <row r="88" s="4" customFormat="1" ht="121.5" spans="1:16">
      <c r="A88" s="23">
        <v>10</v>
      </c>
      <c r="B88" s="24" t="s">
        <v>326</v>
      </c>
      <c r="C88" s="25" t="s">
        <v>327</v>
      </c>
      <c r="D88" s="23">
        <v>33329.42</v>
      </c>
      <c r="E88" s="26">
        <v>17763.39</v>
      </c>
      <c r="F88" s="23" t="s">
        <v>50</v>
      </c>
      <c r="G88" s="25" t="s">
        <v>328</v>
      </c>
      <c r="H88" s="25" t="s">
        <v>329</v>
      </c>
      <c r="I88" s="25" t="s">
        <v>62</v>
      </c>
      <c r="J88" s="23" t="s">
        <v>23</v>
      </c>
      <c r="K88" s="23" t="s">
        <v>292</v>
      </c>
      <c r="L88" s="4">
        <v>247</v>
      </c>
      <c r="P88" s="4" t="s">
        <v>25</v>
      </c>
    </row>
    <row r="89" s="4" customFormat="1" ht="121.5" spans="1:16">
      <c r="A89" s="23">
        <v>11</v>
      </c>
      <c r="B89" s="24" t="s">
        <v>330</v>
      </c>
      <c r="C89" s="25" t="s">
        <v>331</v>
      </c>
      <c r="D89" s="23">
        <v>13842</v>
      </c>
      <c r="E89" s="26">
        <v>8000</v>
      </c>
      <c r="F89" s="23" t="s">
        <v>50</v>
      </c>
      <c r="G89" s="25" t="s">
        <v>332</v>
      </c>
      <c r="H89" s="25" t="s">
        <v>333</v>
      </c>
      <c r="I89" s="25" t="s">
        <v>62</v>
      </c>
      <c r="J89" s="23" t="s">
        <v>23</v>
      </c>
      <c r="K89" s="23" t="s">
        <v>292</v>
      </c>
      <c r="L89" s="4">
        <v>267</v>
      </c>
      <c r="P89" s="4" t="s">
        <v>25</v>
      </c>
    </row>
    <row r="90" s="4" customFormat="1" ht="40.5" spans="1:12">
      <c r="A90" s="23">
        <v>12</v>
      </c>
      <c r="B90" s="24" t="s">
        <v>334</v>
      </c>
      <c r="C90" s="25" t="s">
        <v>335</v>
      </c>
      <c r="D90" s="23">
        <v>50600</v>
      </c>
      <c r="E90" s="26">
        <v>10000</v>
      </c>
      <c r="F90" s="23" t="s">
        <v>72</v>
      </c>
      <c r="G90" s="25" t="s">
        <v>336</v>
      </c>
      <c r="H90" s="25" t="s">
        <v>337</v>
      </c>
      <c r="I90" s="25" t="s">
        <v>78</v>
      </c>
      <c r="J90" s="23" t="s">
        <v>23</v>
      </c>
      <c r="K90" s="23" t="s">
        <v>292</v>
      </c>
      <c r="L90" s="4">
        <v>287</v>
      </c>
    </row>
    <row r="91" s="4" customFormat="1" ht="67.5" spans="1:12">
      <c r="A91" s="23">
        <v>13</v>
      </c>
      <c r="B91" s="24" t="s">
        <v>338</v>
      </c>
      <c r="C91" s="25" t="s">
        <v>339</v>
      </c>
      <c r="D91" s="23">
        <v>53500</v>
      </c>
      <c r="E91" s="26">
        <v>9000</v>
      </c>
      <c r="F91" s="23" t="s">
        <v>41</v>
      </c>
      <c r="G91" s="25" t="s">
        <v>340</v>
      </c>
      <c r="H91" s="25" t="s">
        <v>341</v>
      </c>
      <c r="I91" s="25" t="s">
        <v>78</v>
      </c>
      <c r="J91" s="23" t="s">
        <v>23</v>
      </c>
      <c r="K91" s="23" t="s">
        <v>292</v>
      </c>
      <c r="L91" s="4">
        <v>294</v>
      </c>
    </row>
    <row r="92" s="4" customFormat="1" ht="67.5" spans="1:12">
      <c r="A92" s="23">
        <v>14</v>
      </c>
      <c r="B92" s="24" t="s">
        <v>342</v>
      </c>
      <c r="C92" s="25" t="s">
        <v>343</v>
      </c>
      <c r="D92" s="23">
        <v>24700</v>
      </c>
      <c r="E92" s="26">
        <v>18000</v>
      </c>
      <c r="F92" s="23" t="s">
        <v>50</v>
      </c>
      <c r="G92" s="25" t="s">
        <v>344</v>
      </c>
      <c r="H92" s="25" t="s">
        <v>345</v>
      </c>
      <c r="I92" s="25" t="s">
        <v>78</v>
      </c>
      <c r="J92" s="23" t="s">
        <v>23</v>
      </c>
      <c r="K92" s="23" t="s">
        <v>292</v>
      </c>
      <c r="L92" s="4">
        <v>302</v>
      </c>
    </row>
    <row r="93" s="4" customFormat="1" ht="67.5" spans="1:12">
      <c r="A93" s="23">
        <v>15</v>
      </c>
      <c r="B93" s="24" t="s">
        <v>346</v>
      </c>
      <c r="C93" s="25" t="s">
        <v>347</v>
      </c>
      <c r="D93" s="23">
        <v>43000</v>
      </c>
      <c r="E93" s="26">
        <v>25000</v>
      </c>
      <c r="F93" s="23" t="s">
        <v>50</v>
      </c>
      <c r="G93" s="25" t="s">
        <v>348</v>
      </c>
      <c r="H93" s="25" t="s">
        <v>345</v>
      </c>
      <c r="I93" s="25" t="s">
        <v>78</v>
      </c>
      <c r="J93" s="23" t="s">
        <v>23</v>
      </c>
      <c r="K93" s="23" t="s">
        <v>292</v>
      </c>
      <c r="L93" s="4">
        <v>303</v>
      </c>
    </row>
    <row r="94" s="4" customFormat="1" ht="54" spans="1:12">
      <c r="A94" s="23">
        <v>16</v>
      </c>
      <c r="B94" s="25" t="s">
        <v>349</v>
      </c>
      <c r="C94" s="25" t="s">
        <v>350</v>
      </c>
      <c r="D94" s="23">
        <v>33271</v>
      </c>
      <c r="E94" s="26">
        <v>10000</v>
      </c>
      <c r="F94" s="23" t="s">
        <v>50</v>
      </c>
      <c r="G94" s="25" t="s">
        <v>351</v>
      </c>
      <c r="H94" s="25" t="s">
        <v>352</v>
      </c>
      <c r="I94" s="25" t="s">
        <v>100</v>
      </c>
      <c r="J94" s="23" t="s">
        <v>23</v>
      </c>
      <c r="K94" s="23" t="s">
        <v>292</v>
      </c>
      <c r="L94" s="4">
        <v>359</v>
      </c>
    </row>
    <row r="95" s="4" customFormat="1" ht="108" spans="1:16">
      <c r="A95" s="23">
        <v>17</v>
      </c>
      <c r="B95" s="25" t="s">
        <v>353</v>
      </c>
      <c r="C95" s="25" t="s">
        <v>354</v>
      </c>
      <c r="D95" s="23">
        <v>13127</v>
      </c>
      <c r="E95" s="26">
        <v>2000</v>
      </c>
      <c r="F95" s="23" t="s">
        <v>355</v>
      </c>
      <c r="G95" s="25" t="s">
        <v>356</v>
      </c>
      <c r="H95" s="25" t="s">
        <v>357</v>
      </c>
      <c r="I95" s="25" t="s">
        <v>111</v>
      </c>
      <c r="J95" s="39" t="s">
        <v>23</v>
      </c>
      <c r="K95" s="23" t="s">
        <v>292</v>
      </c>
      <c r="L95" s="4">
        <v>394</v>
      </c>
      <c r="P95" s="4" t="s">
        <v>25</v>
      </c>
    </row>
    <row r="96" s="4" customFormat="1" ht="175.5" spans="1:16">
      <c r="A96" s="23">
        <v>18</v>
      </c>
      <c r="B96" s="24" t="s">
        <v>358</v>
      </c>
      <c r="C96" s="25" t="s">
        <v>359</v>
      </c>
      <c r="D96" s="23">
        <v>13386</v>
      </c>
      <c r="E96" s="26">
        <v>6000</v>
      </c>
      <c r="F96" s="23" t="s">
        <v>50</v>
      </c>
      <c r="G96" s="25" t="s">
        <v>114</v>
      </c>
      <c r="H96" s="25" t="s">
        <v>360</v>
      </c>
      <c r="I96" s="25" t="s">
        <v>116</v>
      </c>
      <c r="J96" s="23" t="s">
        <v>23</v>
      </c>
      <c r="K96" s="23" t="s">
        <v>292</v>
      </c>
      <c r="L96" s="4">
        <v>410</v>
      </c>
      <c r="P96" s="4" t="s">
        <v>25</v>
      </c>
    </row>
    <row r="97" s="4" customFormat="1" ht="54" spans="1:16">
      <c r="A97" s="23">
        <v>19</v>
      </c>
      <c r="B97" s="24" t="s">
        <v>361</v>
      </c>
      <c r="C97" s="25" t="s">
        <v>362</v>
      </c>
      <c r="D97" s="23">
        <v>300000</v>
      </c>
      <c r="E97" s="26">
        <v>80000</v>
      </c>
      <c r="F97" s="23" t="s">
        <v>363</v>
      </c>
      <c r="G97" s="25" t="s">
        <v>364</v>
      </c>
      <c r="H97" s="25" t="s">
        <v>365</v>
      </c>
      <c r="I97" s="25" t="s">
        <v>116</v>
      </c>
      <c r="J97" s="23" t="s">
        <v>23</v>
      </c>
      <c r="K97" s="23" t="s">
        <v>292</v>
      </c>
      <c r="L97" s="4">
        <v>413</v>
      </c>
      <c r="P97" s="4" t="s">
        <v>25</v>
      </c>
    </row>
    <row r="98" s="4" customFormat="1" ht="40.5" spans="1:16">
      <c r="A98" s="23">
        <v>20</v>
      </c>
      <c r="B98" s="24" t="s">
        <v>366</v>
      </c>
      <c r="C98" s="25" t="s">
        <v>367</v>
      </c>
      <c r="D98" s="23">
        <v>18000</v>
      </c>
      <c r="E98" s="26">
        <v>10000</v>
      </c>
      <c r="F98" s="23" t="s">
        <v>50</v>
      </c>
      <c r="G98" s="25" t="s">
        <v>368</v>
      </c>
      <c r="H98" s="25" t="s">
        <v>369</v>
      </c>
      <c r="I98" s="25" t="s">
        <v>116</v>
      </c>
      <c r="J98" s="23" t="s">
        <v>23</v>
      </c>
      <c r="K98" s="23" t="s">
        <v>292</v>
      </c>
      <c r="L98" s="4">
        <v>416</v>
      </c>
      <c r="P98" s="4" t="s">
        <v>25</v>
      </c>
    </row>
    <row r="99" s="4" customFormat="1" ht="202.5" spans="1:16">
      <c r="A99" s="23">
        <v>21</v>
      </c>
      <c r="B99" s="24" t="s">
        <v>370</v>
      </c>
      <c r="C99" s="25" t="s">
        <v>371</v>
      </c>
      <c r="D99" s="23">
        <v>67219</v>
      </c>
      <c r="E99" s="26">
        <v>7000</v>
      </c>
      <c r="F99" s="23" t="s">
        <v>72</v>
      </c>
      <c r="G99" s="25" t="s">
        <v>372</v>
      </c>
      <c r="H99" s="25" t="s">
        <v>180</v>
      </c>
      <c r="I99" s="25" t="s">
        <v>181</v>
      </c>
      <c r="J99" s="41" t="s">
        <v>23</v>
      </c>
      <c r="K99" s="46" t="s">
        <v>292</v>
      </c>
      <c r="L99" s="4">
        <v>447</v>
      </c>
      <c r="P99" s="4" t="s">
        <v>25</v>
      </c>
    </row>
    <row r="100" s="4" customFormat="1" ht="94.5" spans="1:16">
      <c r="A100" s="23">
        <v>22</v>
      </c>
      <c r="B100" s="24" t="s">
        <v>373</v>
      </c>
      <c r="C100" s="25" t="s">
        <v>374</v>
      </c>
      <c r="D100" s="23">
        <v>80000</v>
      </c>
      <c r="E100" s="26">
        <v>48000</v>
      </c>
      <c r="F100" s="23" t="s">
        <v>50</v>
      </c>
      <c r="G100" s="25" t="s">
        <v>375</v>
      </c>
      <c r="H100" s="25" t="s">
        <v>376</v>
      </c>
      <c r="I100" s="25" t="s">
        <v>257</v>
      </c>
      <c r="J100" s="41" t="s">
        <v>23</v>
      </c>
      <c r="K100" s="46" t="s">
        <v>292</v>
      </c>
      <c r="L100" s="4">
        <v>492</v>
      </c>
      <c r="P100" s="4" t="s">
        <v>25</v>
      </c>
    </row>
    <row r="101" s="4" customFormat="1" ht="162" spans="1:16">
      <c r="A101" s="23">
        <v>23</v>
      </c>
      <c r="B101" s="29" t="s">
        <v>377</v>
      </c>
      <c r="C101" s="25" t="s">
        <v>378</v>
      </c>
      <c r="D101" s="23">
        <v>18975</v>
      </c>
      <c r="E101" s="26">
        <v>2000</v>
      </c>
      <c r="F101" s="23" t="s">
        <v>379</v>
      </c>
      <c r="G101" s="25" t="s">
        <v>380</v>
      </c>
      <c r="H101" s="25" t="s">
        <v>381</v>
      </c>
      <c r="I101" s="25" t="s">
        <v>282</v>
      </c>
      <c r="J101" s="23" t="s">
        <v>23</v>
      </c>
      <c r="K101" s="23" t="s">
        <v>292</v>
      </c>
      <c r="L101" s="4">
        <v>501</v>
      </c>
      <c r="P101" s="4" t="s">
        <v>25</v>
      </c>
    </row>
    <row r="102" s="4" customFormat="1" ht="81" spans="1:12">
      <c r="A102" s="23">
        <v>24</v>
      </c>
      <c r="B102" s="25" t="s">
        <v>382</v>
      </c>
      <c r="C102" s="25" t="s">
        <v>383</v>
      </c>
      <c r="D102" s="26">
        <v>60000</v>
      </c>
      <c r="E102" s="26">
        <v>20000</v>
      </c>
      <c r="F102" s="23" t="s">
        <v>147</v>
      </c>
      <c r="G102" s="25" t="s">
        <v>384</v>
      </c>
      <c r="H102" s="25" t="s">
        <v>385</v>
      </c>
      <c r="I102" s="25" t="s">
        <v>386</v>
      </c>
      <c r="J102" s="39" t="s">
        <v>23</v>
      </c>
      <c r="K102" s="23" t="s">
        <v>292</v>
      </c>
      <c r="L102" s="4">
        <v>508</v>
      </c>
    </row>
    <row r="103" s="1" customFormat="1" ht="13.5" spans="1:24">
      <c r="A103" s="20"/>
      <c r="B103" s="17" t="s">
        <v>387</v>
      </c>
      <c r="C103" s="18">
        <f>SUM(C104,C205,C221,)</f>
        <v>340</v>
      </c>
      <c r="D103" s="16">
        <f>SUM(D104,D205,D221,)</f>
        <v>40159332.895</v>
      </c>
      <c r="E103" s="16">
        <f>SUM(E104,E205,E221,)</f>
        <v>5535539</v>
      </c>
      <c r="F103" s="21"/>
      <c r="G103" s="22"/>
      <c r="H103" s="22"/>
      <c r="I103" s="22"/>
      <c r="J103" s="37"/>
      <c r="K103" s="38"/>
      <c r="L103" s="38"/>
      <c r="M103" s="38"/>
      <c r="N103" s="38"/>
      <c r="O103" s="38"/>
      <c r="P103" s="38"/>
      <c r="Q103" s="38"/>
      <c r="R103" s="38"/>
      <c r="S103" s="38"/>
      <c r="T103" s="38"/>
      <c r="U103" s="38"/>
      <c r="V103" s="38"/>
      <c r="W103" s="38"/>
      <c r="X103" s="38"/>
    </row>
    <row r="104" s="1" customFormat="1" ht="13.5" spans="1:24">
      <c r="A104" s="20"/>
      <c r="B104" s="17" t="s">
        <v>388</v>
      </c>
      <c r="C104" s="18">
        <f>SUM(C105,C112,C115,C122,C128,C130,C154,C163)</f>
        <v>92</v>
      </c>
      <c r="D104" s="16">
        <f>SUM(D105,D112,D115,D122,D128,D130,D154,D163)</f>
        <v>9111013.15</v>
      </c>
      <c r="E104" s="16">
        <f>SUM(E105,E112,E115,E122,E128,E130,E154,E163)</f>
        <v>1128570</v>
      </c>
      <c r="F104" s="21"/>
      <c r="G104" s="22"/>
      <c r="H104" s="22"/>
      <c r="I104" s="22"/>
      <c r="J104" s="37"/>
      <c r="K104" s="38"/>
      <c r="L104" s="38"/>
      <c r="M104" s="38"/>
      <c r="N104" s="38"/>
      <c r="O104" s="38"/>
      <c r="P104" s="38"/>
      <c r="Q104" s="38"/>
      <c r="R104" s="38"/>
      <c r="S104" s="38"/>
      <c r="T104" s="38"/>
      <c r="U104" s="38"/>
      <c r="V104" s="38"/>
      <c r="W104" s="38"/>
      <c r="X104" s="38"/>
    </row>
    <row r="105" s="1" customFormat="1" ht="13.5" spans="1:24">
      <c r="A105" s="20"/>
      <c r="B105" s="17" t="s">
        <v>389</v>
      </c>
      <c r="C105" s="18">
        <f>COUNTA(C106:C111)</f>
        <v>6</v>
      </c>
      <c r="D105" s="16">
        <f>SUM(D106:D111)</f>
        <v>144160</v>
      </c>
      <c r="E105" s="16">
        <f>SUM(E106:E111)</f>
        <v>35100</v>
      </c>
      <c r="F105" s="21"/>
      <c r="G105" s="22"/>
      <c r="H105" s="22"/>
      <c r="I105" s="22"/>
      <c r="J105" s="37"/>
      <c r="K105" s="38"/>
      <c r="L105" s="38"/>
      <c r="M105" s="38"/>
      <c r="N105" s="38"/>
      <c r="O105" s="38"/>
      <c r="P105" s="38"/>
      <c r="Q105" s="38"/>
      <c r="R105" s="38"/>
      <c r="S105" s="38"/>
      <c r="T105" s="38"/>
      <c r="U105" s="38"/>
      <c r="V105" s="38"/>
      <c r="W105" s="38"/>
      <c r="X105" s="38"/>
    </row>
    <row r="106" s="6" customFormat="1" ht="54" spans="1:16">
      <c r="A106" s="23">
        <v>1</v>
      </c>
      <c r="B106" s="24" t="s">
        <v>390</v>
      </c>
      <c r="C106" s="25" t="s">
        <v>391</v>
      </c>
      <c r="D106" s="23">
        <v>22000</v>
      </c>
      <c r="E106" s="26">
        <v>100</v>
      </c>
      <c r="F106" s="23" t="s">
        <v>392</v>
      </c>
      <c r="G106" s="25" t="s">
        <v>393</v>
      </c>
      <c r="H106" s="25" t="s">
        <v>394</v>
      </c>
      <c r="I106" s="25" t="s">
        <v>22</v>
      </c>
      <c r="J106" s="23" t="s">
        <v>23</v>
      </c>
      <c r="K106" s="23" t="s">
        <v>395</v>
      </c>
      <c r="L106" s="4">
        <v>112</v>
      </c>
      <c r="P106" s="4" t="s">
        <v>25</v>
      </c>
    </row>
    <row r="107" s="6" customFormat="1" ht="40.5" spans="1:16">
      <c r="A107" s="23">
        <v>2</v>
      </c>
      <c r="B107" s="24" t="s">
        <v>396</v>
      </c>
      <c r="C107" s="25" t="s">
        <v>397</v>
      </c>
      <c r="D107" s="23">
        <v>15000</v>
      </c>
      <c r="E107" s="26">
        <v>2000</v>
      </c>
      <c r="F107" s="23" t="s">
        <v>147</v>
      </c>
      <c r="G107" s="25" t="s">
        <v>398</v>
      </c>
      <c r="H107" s="25" t="s">
        <v>399</v>
      </c>
      <c r="I107" s="25" t="s">
        <v>22</v>
      </c>
      <c r="J107" s="23" t="s">
        <v>23</v>
      </c>
      <c r="K107" s="23" t="s">
        <v>395</v>
      </c>
      <c r="L107" s="4">
        <v>157</v>
      </c>
      <c r="P107" s="4" t="s">
        <v>25</v>
      </c>
    </row>
    <row r="108" s="4" customFormat="1" ht="67.5" spans="1:16">
      <c r="A108" s="23">
        <v>3</v>
      </c>
      <c r="B108" s="24" t="s">
        <v>400</v>
      </c>
      <c r="C108" s="25" t="s">
        <v>401</v>
      </c>
      <c r="D108" s="23">
        <v>10350</v>
      </c>
      <c r="E108" s="26">
        <v>3000</v>
      </c>
      <c r="F108" s="23" t="s">
        <v>19</v>
      </c>
      <c r="G108" s="25" t="s">
        <v>402</v>
      </c>
      <c r="H108" s="25" t="s">
        <v>403</v>
      </c>
      <c r="I108" s="25" t="s">
        <v>22</v>
      </c>
      <c r="J108" s="23" t="s">
        <v>23</v>
      </c>
      <c r="K108" s="23" t="s">
        <v>395</v>
      </c>
      <c r="L108" s="4">
        <v>158</v>
      </c>
      <c r="P108" s="4" t="s">
        <v>25</v>
      </c>
    </row>
    <row r="109" s="7" customFormat="1" ht="94.5" spans="1:16">
      <c r="A109" s="23">
        <v>4</v>
      </c>
      <c r="B109" s="24" t="s">
        <v>404</v>
      </c>
      <c r="C109" s="25" t="s">
        <v>405</v>
      </c>
      <c r="D109" s="23">
        <v>46000</v>
      </c>
      <c r="E109" s="26">
        <v>10000</v>
      </c>
      <c r="F109" s="23" t="s">
        <v>72</v>
      </c>
      <c r="G109" s="25" t="s">
        <v>406</v>
      </c>
      <c r="H109" s="25" t="s">
        <v>407</v>
      </c>
      <c r="I109" s="25" t="s">
        <v>62</v>
      </c>
      <c r="J109" s="23" t="s">
        <v>23</v>
      </c>
      <c r="K109" s="49" t="s">
        <v>395</v>
      </c>
      <c r="L109" s="4">
        <v>244</v>
      </c>
      <c r="P109" s="4" t="s">
        <v>25</v>
      </c>
    </row>
    <row r="110" s="5" customFormat="1" ht="54" spans="1:12">
      <c r="A110" s="23">
        <v>5</v>
      </c>
      <c r="B110" s="24" t="s">
        <v>408</v>
      </c>
      <c r="C110" s="25" t="s">
        <v>409</v>
      </c>
      <c r="D110" s="23">
        <v>38206</v>
      </c>
      <c r="E110" s="26">
        <v>15000</v>
      </c>
      <c r="F110" s="23" t="s">
        <v>72</v>
      </c>
      <c r="G110" s="25" t="s">
        <v>410</v>
      </c>
      <c r="H110" s="25" t="s">
        <v>411</v>
      </c>
      <c r="I110" s="25" t="s">
        <v>78</v>
      </c>
      <c r="J110" s="23" t="s">
        <v>23</v>
      </c>
      <c r="K110" s="23" t="s">
        <v>395</v>
      </c>
      <c r="L110" s="4">
        <v>291</v>
      </c>
    </row>
    <row r="111" s="5" customFormat="1" ht="81" spans="1:12">
      <c r="A111" s="23">
        <v>6</v>
      </c>
      <c r="B111" s="24" t="s">
        <v>412</v>
      </c>
      <c r="C111" s="25" t="s">
        <v>413</v>
      </c>
      <c r="D111" s="23">
        <v>12604</v>
      </c>
      <c r="E111" s="26">
        <v>5000</v>
      </c>
      <c r="F111" s="23" t="s">
        <v>41</v>
      </c>
      <c r="G111" s="25" t="s">
        <v>414</v>
      </c>
      <c r="H111" s="25" t="s">
        <v>415</v>
      </c>
      <c r="I111" s="25" t="s">
        <v>78</v>
      </c>
      <c r="J111" s="23" t="s">
        <v>23</v>
      </c>
      <c r="K111" s="23" t="s">
        <v>395</v>
      </c>
      <c r="L111" s="4">
        <v>292</v>
      </c>
    </row>
    <row r="112" s="1" customFormat="1" ht="13.5" spans="1:24">
      <c r="A112" s="20"/>
      <c r="B112" s="17" t="s">
        <v>416</v>
      </c>
      <c r="C112" s="18">
        <f>COUNTA(C113:C114)</f>
        <v>2</v>
      </c>
      <c r="D112" s="16">
        <f>SUM(D113:D114)</f>
        <v>630000</v>
      </c>
      <c r="E112" s="16">
        <f>SUM(E113:E114)</f>
        <v>67000</v>
      </c>
      <c r="F112" s="21"/>
      <c r="G112" s="22"/>
      <c r="H112" s="22"/>
      <c r="I112" s="22"/>
      <c r="J112" s="37"/>
      <c r="K112" s="38"/>
      <c r="L112" s="38"/>
      <c r="M112" s="38"/>
      <c r="N112" s="38"/>
      <c r="O112" s="38"/>
      <c r="P112" s="38"/>
      <c r="Q112" s="38"/>
      <c r="R112" s="38"/>
      <c r="S112" s="38"/>
      <c r="T112" s="38"/>
      <c r="U112" s="38"/>
      <c r="V112" s="38"/>
      <c r="W112" s="38"/>
      <c r="X112" s="38"/>
    </row>
    <row r="113" s="4" customFormat="1" ht="148.5" spans="1:12">
      <c r="A113" s="23">
        <v>1</v>
      </c>
      <c r="B113" s="24" t="s">
        <v>417</v>
      </c>
      <c r="C113" s="25" t="s">
        <v>418</v>
      </c>
      <c r="D113" s="23">
        <v>620000</v>
      </c>
      <c r="E113" s="26">
        <v>60000</v>
      </c>
      <c r="F113" s="23" t="s">
        <v>363</v>
      </c>
      <c r="G113" s="25" t="s">
        <v>419</v>
      </c>
      <c r="H113" s="25" t="s">
        <v>420</v>
      </c>
      <c r="I113" s="25" t="s">
        <v>83</v>
      </c>
      <c r="J113" s="23" t="s">
        <v>23</v>
      </c>
      <c r="K113" s="23" t="s">
        <v>421</v>
      </c>
      <c r="L113" s="4">
        <v>316</v>
      </c>
    </row>
    <row r="114" s="4" customFormat="1" ht="67.5" spans="1:16">
      <c r="A114" s="23">
        <v>2</v>
      </c>
      <c r="B114" s="24" t="s">
        <v>422</v>
      </c>
      <c r="C114" s="25" t="s">
        <v>423</v>
      </c>
      <c r="D114" s="23">
        <v>10000</v>
      </c>
      <c r="E114" s="26">
        <v>7000</v>
      </c>
      <c r="F114" s="23" t="s">
        <v>50</v>
      </c>
      <c r="G114" s="25" t="s">
        <v>424</v>
      </c>
      <c r="H114" s="25" t="s">
        <v>425</v>
      </c>
      <c r="I114" s="25" t="s">
        <v>257</v>
      </c>
      <c r="J114" s="41" t="s">
        <v>23</v>
      </c>
      <c r="K114" s="23" t="s">
        <v>421</v>
      </c>
      <c r="L114" s="4">
        <v>484</v>
      </c>
      <c r="P114" s="4" t="s">
        <v>25</v>
      </c>
    </row>
    <row r="115" s="1" customFormat="1" ht="13.5" spans="1:24">
      <c r="A115" s="20"/>
      <c r="B115" s="17" t="s">
        <v>426</v>
      </c>
      <c r="C115" s="18">
        <f>COUNTA(C116:C121)</f>
        <v>6</v>
      </c>
      <c r="D115" s="16">
        <f>SUM(D116:D121)</f>
        <v>122244.43</v>
      </c>
      <c r="E115" s="16">
        <f>SUM(E116:E121)</f>
        <v>22200</v>
      </c>
      <c r="F115" s="21"/>
      <c r="G115" s="22"/>
      <c r="H115" s="22"/>
      <c r="I115" s="22"/>
      <c r="J115" s="37"/>
      <c r="K115" s="38"/>
      <c r="L115" s="38"/>
      <c r="M115" s="38"/>
      <c r="N115" s="38"/>
      <c r="O115" s="38"/>
      <c r="P115" s="38"/>
      <c r="Q115" s="38"/>
      <c r="R115" s="38"/>
      <c r="S115" s="38"/>
      <c r="T115" s="38"/>
      <c r="U115" s="38"/>
      <c r="V115" s="38"/>
      <c r="W115" s="38"/>
      <c r="X115" s="38"/>
    </row>
    <row r="116" s="4" customFormat="1" ht="81" spans="1:16">
      <c r="A116" s="23">
        <v>1</v>
      </c>
      <c r="B116" s="24" t="s">
        <v>427</v>
      </c>
      <c r="C116" s="25" t="s">
        <v>428</v>
      </c>
      <c r="D116" s="23">
        <v>5000</v>
      </c>
      <c r="E116" s="26">
        <v>1200</v>
      </c>
      <c r="F116" s="23" t="s">
        <v>429</v>
      </c>
      <c r="G116" s="25" t="s">
        <v>430</v>
      </c>
      <c r="H116" s="25" t="s">
        <v>431</v>
      </c>
      <c r="I116" s="25" t="s">
        <v>432</v>
      </c>
      <c r="J116" s="23" t="s">
        <v>23</v>
      </c>
      <c r="K116" s="23" t="s">
        <v>433</v>
      </c>
      <c r="L116" s="4">
        <v>34</v>
      </c>
      <c r="P116" s="4" t="s">
        <v>25</v>
      </c>
    </row>
    <row r="117" s="4" customFormat="1" ht="148.5" spans="1:16">
      <c r="A117" s="23">
        <v>2</v>
      </c>
      <c r="B117" s="24" t="s">
        <v>434</v>
      </c>
      <c r="C117" s="25" t="s">
        <v>435</v>
      </c>
      <c r="D117" s="23">
        <v>6415</v>
      </c>
      <c r="E117" s="26">
        <v>5000</v>
      </c>
      <c r="F117" s="23" t="s">
        <v>50</v>
      </c>
      <c r="G117" s="25" t="s">
        <v>436</v>
      </c>
      <c r="H117" s="25" t="s">
        <v>437</v>
      </c>
      <c r="I117" s="25" t="s">
        <v>22</v>
      </c>
      <c r="J117" s="23" t="s">
        <v>23</v>
      </c>
      <c r="K117" s="23" t="s">
        <v>433</v>
      </c>
      <c r="L117" s="4">
        <v>133</v>
      </c>
      <c r="P117" s="4" t="s">
        <v>25</v>
      </c>
    </row>
    <row r="118" s="4" customFormat="1" ht="94.5" spans="1:16">
      <c r="A118" s="23">
        <v>3</v>
      </c>
      <c r="B118" s="24" t="s">
        <v>438</v>
      </c>
      <c r="C118" s="25" t="s">
        <v>439</v>
      </c>
      <c r="D118" s="23">
        <v>7062</v>
      </c>
      <c r="E118" s="26">
        <v>3000</v>
      </c>
      <c r="F118" s="23" t="s">
        <v>50</v>
      </c>
      <c r="G118" s="25" t="s">
        <v>436</v>
      </c>
      <c r="H118" s="25" t="s">
        <v>440</v>
      </c>
      <c r="I118" s="25" t="s">
        <v>22</v>
      </c>
      <c r="J118" s="23" t="s">
        <v>23</v>
      </c>
      <c r="K118" s="23" t="s">
        <v>433</v>
      </c>
      <c r="L118" s="4">
        <v>134</v>
      </c>
      <c r="P118" s="4" t="s">
        <v>25</v>
      </c>
    </row>
    <row r="119" s="4" customFormat="1" ht="48" customHeight="1" spans="1:16">
      <c r="A119" s="23">
        <v>4</v>
      </c>
      <c r="B119" s="24" t="s">
        <v>441</v>
      </c>
      <c r="C119" s="25" t="s">
        <v>442</v>
      </c>
      <c r="D119" s="23">
        <v>80000</v>
      </c>
      <c r="E119" s="26">
        <v>5000</v>
      </c>
      <c r="F119" s="23" t="s">
        <v>158</v>
      </c>
      <c r="G119" s="25" t="s">
        <v>443</v>
      </c>
      <c r="H119" s="25" t="s">
        <v>444</v>
      </c>
      <c r="I119" s="25" t="s">
        <v>22</v>
      </c>
      <c r="J119" s="23" t="s">
        <v>23</v>
      </c>
      <c r="K119" s="23" t="s">
        <v>433</v>
      </c>
      <c r="L119" s="4">
        <v>154</v>
      </c>
      <c r="P119" s="4" t="s">
        <v>25</v>
      </c>
    </row>
    <row r="120" s="4" customFormat="1" ht="120" customHeight="1" spans="1:16">
      <c r="A120" s="23">
        <v>5</v>
      </c>
      <c r="B120" s="24" t="s">
        <v>445</v>
      </c>
      <c r="C120" s="25" t="s">
        <v>446</v>
      </c>
      <c r="D120" s="23">
        <v>7940</v>
      </c>
      <c r="E120" s="26">
        <v>2000</v>
      </c>
      <c r="F120" s="23" t="s">
        <v>41</v>
      </c>
      <c r="G120" s="25" t="s">
        <v>447</v>
      </c>
      <c r="H120" s="25" t="s">
        <v>448</v>
      </c>
      <c r="I120" s="25" t="s">
        <v>22</v>
      </c>
      <c r="J120" s="23" t="s">
        <v>23</v>
      </c>
      <c r="K120" s="23" t="s">
        <v>433</v>
      </c>
      <c r="L120" s="4">
        <v>155</v>
      </c>
      <c r="P120" s="4" t="s">
        <v>25</v>
      </c>
    </row>
    <row r="121" s="4" customFormat="1" ht="79" customHeight="1" spans="1:16">
      <c r="A121" s="23">
        <v>6</v>
      </c>
      <c r="B121" s="24" t="s">
        <v>449</v>
      </c>
      <c r="C121" s="25" t="s">
        <v>450</v>
      </c>
      <c r="D121" s="23">
        <v>15827.43</v>
      </c>
      <c r="E121" s="26">
        <v>6000</v>
      </c>
      <c r="F121" s="23" t="s">
        <v>50</v>
      </c>
      <c r="G121" s="25" t="s">
        <v>451</v>
      </c>
      <c r="H121" s="25" t="s">
        <v>452</v>
      </c>
      <c r="I121" s="25" t="s">
        <v>62</v>
      </c>
      <c r="J121" s="23" t="s">
        <v>23</v>
      </c>
      <c r="K121" s="23" t="s">
        <v>433</v>
      </c>
      <c r="L121" s="4">
        <v>221</v>
      </c>
      <c r="P121" s="4" t="s">
        <v>25</v>
      </c>
    </row>
    <row r="122" s="1" customFormat="1" ht="13.5" spans="1:24">
      <c r="A122" s="20"/>
      <c r="B122" s="17" t="s">
        <v>453</v>
      </c>
      <c r="C122" s="18">
        <f>COUNTA(C123:C127)</f>
        <v>5</v>
      </c>
      <c r="D122" s="16">
        <f>SUM(D123:D127)</f>
        <v>587000</v>
      </c>
      <c r="E122" s="16">
        <f>SUM(E123:E127)</f>
        <v>30570</v>
      </c>
      <c r="F122" s="21"/>
      <c r="G122" s="22"/>
      <c r="H122" s="22"/>
      <c r="I122" s="22"/>
      <c r="J122" s="37"/>
      <c r="K122" s="38"/>
      <c r="L122" s="38"/>
      <c r="M122" s="38"/>
      <c r="N122" s="38"/>
      <c r="O122" s="38"/>
      <c r="P122" s="38"/>
      <c r="Q122" s="38"/>
      <c r="R122" s="38"/>
      <c r="S122" s="38"/>
      <c r="T122" s="38"/>
      <c r="U122" s="38"/>
      <c r="V122" s="38"/>
      <c r="W122" s="38"/>
      <c r="X122" s="38"/>
    </row>
    <row r="123" s="4" customFormat="1" ht="54" spans="1:16">
      <c r="A123" s="23">
        <v>1</v>
      </c>
      <c r="B123" s="24" t="s">
        <v>454</v>
      </c>
      <c r="C123" s="25" t="s">
        <v>303</v>
      </c>
      <c r="D123" s="23">
        <v>120000</v>
      </c>
      <c r="E123" s="26">
        <v>20</v>
      </c>
      <c r="F123" s="23" t="s">
        <v>72</v>
      </c>
      <c r="G123" s="25" t="s">
        <v>455</v>
      </c>
      <c r="H123" s="25" t="s">
        <v>456</v>
      </c>
      <c r="I123" s="25" t="s">
        <v>22</v>
      </c>
      <c r="J123" s="23" t="s">
        <v>23</v>
      </c>
      <c r="K123" s="23" t="s">
        <v>457</v>
      </c>
      <c r="L123" s="4">
        <v>113</v>
      </c>
      <c r="P123" s="4" t="s">
        <v>25</v>
      </c>
    </row>
    <row r="124" s="4" customFormat="1" ht="40.5" spans="1:16">
      <c r="A124" s="23">
        <v>2</v>
      </c>
      <c r="B124" s="24" t="s">
        <v>458</v>
      </c>
      <c r="C124" s="25" t="s">
        <v>459</v>
      </c>
      <c r="D124" s="23">
        <v>6000</v>
      </c>
      <c r="E124" s="26">
        <v>4000</v>
      </c>
      <c r="F124" s="23" t="s">
        <v>50</v>
      </c>
      <c r="G124" s="25" t="s">
        <v>402</v>
      </c>
      <c r="H124" s="25" t="s">
        <v>460</v>
      </c>
      <c r="I124" s="25" t="s">
        <v>22</v>
      </c>
      <c r="J124" s="23" t="s">
        <v>23</v>
      </c>
      <c r="K124" s="23" t="s">
        <v>457</v>
      </c>
      <c r="L124" s="4">
        <v>132</v>
      </c>
      <c r="P124" s="4" t="s">
        <v>25</v>
      </c>
    </row>
    <row r="125" s="4" customFormat="1" ht="40.5" spans="1:16">
      <c r="A125" s="23">
        <v>3</v>
      </c>
      <c r="B125" s="24" t="s">
        <v>461</v>
      </c>
      <c r="C125" s="25" t="s">
        <v>462</v>
      </c>
      <c r="D125" s="23">
        <v>5000</v>
      </c>
      <c r="E125" s="26">
        <v>2000</v>
      </c>
      <c r="F125" s="23" t="s">
        <v>50</v>
      </c>
      <c r="G125" s="25" t="s">
        <v>463</v>
      </c>
      <c r="H125" s="25" t="s">
        <v>464</v>
      </c>
      <c r="I125" s="25" t="s">
        <v>62</v>
      </c>
      <c r="J125" s="23" t="s">
        <v>23</v>
      </c>
      <c r="K125" s="23" t="s">
        <v>457</v>
      </c>
      <c r="L125" s="4">
        <v>249</v>
      </c>
      <c r="P125" s="4" t="s">
        <v>25</v>
      </c>
    </row>
    <row r="126" s="4" customFormat="1" ht="67.5" spans="1:16">
      <c r="A126" s="23">
        <v>4</v>
      </c>
      <c r="B126" s="25" t="s">
        <v>465</v>
      </c>
      <c r="C126" s="25" t="s">
        <v>466</v>
      </c>
      <c r="D126" s="23">
        <v>450000</v>
      </c>
      <c r="E126" s="26">
        <v>21000</v>
      </c>
      <c r="F126" s="23" t="s">
        <v>467</v>
      </c>
      <c r="G126" s="25" t="s">
        <v>468</v>
      </c>
      <c r="H126" s="25" t="s">
        <v>469</v>
      </c>
      <c r="I126" s="25" t="s">
        <v>111</v>
      </c>
      <c r="J126" s="39" t="s">
        <v>23</v>
      </c>
      <c r="K126" s="23" t="s">
        <v>457</v>
      </c>
      <c r="L126" s="4">
        <v>376</v>
      </c>
      <c r="P126" s="4" t="s">
        <v>25</v>
      </c>
    </row>
    <row r="127" s="4" customFormat="1" ht="54" spans="1:16">
      <c r="A127" s="23">
        <v>5</v>
      </c>
      <c r="B127" s="24" t="s">
        <v>470</v>
      </c>
      <c r="C127" s="25" t="s">
        <v>471</v>
      </c>
      <c r="D127" s="23">
        <v>6000</v>
      </c>
      <c r="E127" s="26">
        <v>3550</v>
      </c>
      <c r="F127" s="23" t="s">
        <v>50</v>
      </c>
      <c r="G127" s="25" t="s">
        <v>472</v>
      </c>
      <c r="H127" s="25" t="s">
        <v>473</v>
      </c>
      <c r="I127" s="25" t="s">
        <v>257</v>
      </c>
      <c r="J127" s="41" t="s">
        <v>23</v>
      </c>
      <c r="K127" s="23" t="s">
        <v>457</v>
      </c>
      <c r="L127" s="4">
        <v>485</v>
      </c>
      <c r="P127" s="4" t="s">
        <v>25</v>
      </c>
    </row>
    <row r="128" s="1" customFormat="1" ht="13.5" spans="1:24">
      <c r="A128" s="20"/>
      <c r="B128" s="17" t="s">
        <v>474</v>
      </c>
      <c r="C128" s="18">
        <f>COUNTA(C129)</f>
        <v>1</v>
      </c>
      <c r="D128" s="16">
        <f>SUM(D129)</f>
        <v>5000</v>
      </c>
      <c r="E128" s="16">
        <f>SUM(E129)</f>
        <v>1000</v>
      </c>
      <c r="F128" s="21"/>
      <c r="G128" s="22"/>
      <c r="H128" s="22"/>
      <c r="I128" s="22"/>
      <c r="J128" s="37"/>
      <c r="K128" s="38"/>
      <c r="L128" s="38"/>
      <c r="M128" s="38"/>
      <c r="N128" s="38"/>
      <c r="O128" s="38"/>
      <c r="P128" s="38"/>
      <c r="Q128" s="38"/>
      <c r="R128" s="38"/>
      <c r="S128" s="38"/>
      <c r="T128" s="38"/>
      <c r="U128" s="38"/>
      <c r="V128" s="38"/>
      <c r="W128" s="38"/>
      <c r="X128" s="38"/>
    </row>
    <row r="129" s="1" customFormat="1" ht="81" spans="1:24">
      <c r="A129" s="20">
        <v>1</v>
      </c>
      <c r="B129" s="24" t="s">
        <v>475</v>
      </c>
      <c r="C129" s="24" t="s">
        <v>476</v>
      </c>
      <c r="D129" s="20">
        <v>5000</v>
      </c>
      <c r="E129" s="20">
        <v>1000</v>
      </c>
      <c r="F129" s="21" t="s">
        <v>429</v>
      </c>
      <c r="G129" s="24" t="s">
        <v>477</v>
      </c>
      <c r="H129" s="24" t="s">
        <v>478</v>
      </c>
      <c r="I129" s="24" t="s">
        <v>432</v>
      </c>
      <c r="J129" s="37" t="s">
        <v>23</v>
      </c>
      <c r="K129" s="40" t="s">
        <v>479</v>
      </c>
      <c r="L129" s="40">
        <v>33</v>
      </c>
      <c r="M129" s="40"/>
      <c r="N129" s="40"/>
      <c r="O129" s="40"/>
      <c r="P129" s="4" t="s">
        <v>25</v>
      </c>
      <c r="Q129" s="40"/>
      <c r="R129" s="40"/>
      <c r="S129" s="40"/>
      <c r="T129" s="40"/>
      <c r="U129" s="40"/>
      <c r="V129" s="40"/>
      <c r="W129" s="40"/>
      <c r="X129" s="40"/>
    </row>
    <row r="130" s="1" customFormat="1" ht="13.5" spans="1:24">
      <c r="A130" s="20"/>
      <c r="B130" s="17" t="s">
        <v>480</v>
      </c>
      <c r="C130" s="18">
        <f>COUNTA(C131:C153)</f>
        <v>23</v>
      </c>
      <c r="D130" s="16">
        <f>SUM(D131:D153)</f>
        <v>4755890</v>
      </c>
      <c r="E130" s="16">
        <f>SUM(E131:E153)</f>
        <v>392250</v>
      </c>
      <c r="F130" s="21"/>
      <c r="G130" s="22"/>
      <c r="H130" s="22"/>
      <c r="I130" s="22"/>
      <c r="J130" s="37"/>
      <c r="K130" s="38"/>
      <c r="L130" s="38"/>
      <c r="M130" s="38"/>
      <c r="N130" s="38"/>
      <c r="O130" s="38"/>
      <c r="P130" s="38"/>
      <c r="Q130" s="38"/>
      <c r="R130" s="38"/>
      <c r="S130" s="38"/>
      <c r="T130" s="38"/>
      <c r="U130" s="38"/>
      <c r="V130" s="38"/>
      <c r="W130" s="38"/>
      <c r="X130" s="38"/>
    </row>
    <row r="131" s="4" customFormat="1" ht="94.5" spans="1:16">
      <c r="A131" s="23">
        <v>1</v>
      </c>
      <c r="B131" s="50" t="s">
        <v>481</v>
      </c>
      <c r="C131" s="25" t="s">
        <v>482</v>
      </c>
      <c r="D131" s="23">
        <v>120000</v>
      </c>
      <c r="E131" s="26">
        <v>3000</v>
      </c>
      <c r="F131" s="23" t="s">
        <v>483</v>
      </c>
      <c r="G131" s="25" t="s">
        <v>484</v>
      </c>
      <c r="H131" s="25" t="s">
        <v>485</v>
      </c>
      <c r="I131" s="25" t="s">
        <v>291</v>
      </c>
      <c r="J131" s="48" t="s">
        <v>23</v>
      </c>
      <c r="K131" s="23" t="s">
        <v>486</v>
      </c>
      <c r="L131" s="4">
        <v>39</v>
      </c>
      <c r="P131" s="4" t="s">
        <v>25</v>
      </c>
    </row>
    <row r="132" s="4" customFormat="1" ht="121.5" spans="1:16">
      <c r="A132" s="23">
        <v>2</v>
      </c>
      <c r="B132" s="45" t="s">
        <v>487</v>
      </c>
      <c r="C132" s="25" t="s">
        <v>488</v>
      </c>
      <c r="D132" s="23">
        <v>23000</v>
      </c>
      <c r="E132" s="26">
        <v>5000</v>
      </c>
      <c r="F132" s="23" t="s">
        <v>489</v>
      </c>
      <c r="G132" s="25" t="s">
        <v>490</v>
      </c>
      <c r="H132" s="25" t="s">
        <v>491</v>
      </c>
      <c r="I132" s="25" t="s">
        <v>291</v>
      </c>
      <c r="J132" s="48" t="s">
        <v>23</v>
      </c>
      <c r="K132" s="49" t="s">
        <v>486</v>
      </c>
      <c r="L132" s="4">
        <v>45</v>
      </c>
      <c r="P132" s="4" t="s">
        <v>25</v>
      </c>
    </row>
    <row r="133" s="4" customFormat="1" ht="81" spans="1:16">
      <c r="A133" s="23">
        <v>3</v>
      </c>
      <c r="B133" s="45" t="s">
        <v>492</v>
      </c>
      <c r="C133" s="25" t="s">
        <v>493</v>
      </c>
      <c r="D133" s="23">
        <v>10000</v>
      </c>
      <c r="E133" s="26">
        <v>500</v>
      </c>
      <c r="F133" s="23" t="s">
        <v>72</v>
      </c>
      <c r="G133" s="25" t="s">
        <v>494</v>
      </c>
      <c r="H133" s="25" t="s">
        <v>495</v>
      </c>
      <c r="I133" s="25" t="s">
        <v>291</v>
      </c>
      <c r="J133" s="48" t="s">
        <v>23</v>
      </c>
      <c r="K133" s="49" t="s">
        <v>486</v>
      </c>
      <c r="L133" s="4">
        <v>48</v>
      </c>
      <c r="P133" s="4" t="s">
        <v>25</v>
      </c>
    </row>
    <row r="134" s="4" customFormat="1" ht="81" spans="1:16">
      <c r="A134" s="23">
        <v>4</v>
      </c>
      <c r="B134" s="45" t="s">
        <v>496</v>
      </c>
      <c r="C134" s="25" t="s">
        <v>497</v>
      </c>
      <c r="D134" s="23">
        <v>30000</v>
      </c>
      <c r="E134" s="26">
        <v>4900</v>
      </c>
      <c r="F134" s="23" t="s">
        <v>392</v>
      </c>
      <c r="G134" s="25" t="s">
        <v>498</v>
      </c>
      <c r="H134" s="25" t="s">
        <v>499</v>
      </c>
      <c r="I134" s="25" t="s">
        <v>291</v>
      </c>
      <c r="J134" s="48" t="s">
        <v>23</v>
      </c>
      <c r="K134" s="49" t="s">
        <v>486</v>
      </c>
      <c r="L134" s="4">
        <v>49</v>
      </c>
      <c r="P134" s="4" t="s">
        <v>25</v>
      </c>
    </row>
    <row r="135" s="4" customFormat="1" ht="54" spans="1:16">
      <c r="A135" s="23">
        <v>5</v>
      </c>
      <c r="B135" s="45" t="s">
        <v>500</v>
      </c>
      <c r="C135" s="25" t="s">
        <v>501</v>
      </c>
      <c r="D135" s="23">
        <v>5000</v>
      </c>
      <c r="E135" s="26">
        <v>4000</v>
      </c>
      <c r="F135" s="23" t="s">
        <v>269</v>
      </c>
      <c r="G135" s="25" t="s">
        <v>502</v>
      </c>
      <c r="H135" s="25" t="s">
        <v>503</v>
      </c>
      <c r="I135" s="25" t="s">
        <v>291</v>
      </c>
      <c r="J135" s="48" t="s">
        <v>23</v>
      </c>
      <c r="K135" s="49" t="s">
        <v>486</v>
      </c>
      <c r="L135" s="4">
        <v>50</v>
      </c>
      <c r="P135" s="4" t="s">
        <v>25</v>
      </c>
    </row>
    <row r="136" s="4" customFormat="1" ht="175.5" spans="1:16">
      <c r="A136" s="23">
        <v>6</v>
      </c>
      <c r="B136" s="24" t="s">
        <v>504</v>
      </c>
      <c r="C136" s="25" t="s">
        <v>505</v>
      </c>
      <c r="D136" s="23">
        <v>1892000</v>
      </c>
      <c r="E136" s="26">
        <v>50000</v>
      </c>
      <c r="F136" s="23" t="s">
        <v>158</v>
      </c>
      <c r="G136" s="25" t="s">
        <v>506</v>
      </c>
      <c r="H136" s="25" t="s">
        <v>507</v>
      </c>
      <c r="I136" s="25" t="s">
        <v>206</v>
      </c>
      <c r="J136" s="23" t="s">
        <v>23</v>
      </c>
      <c r="K136" s="23" t="s">
        <v>486</v>
      </c>
      <c r="L136" s="4">
        <v>93</v>
      </c>
      <c r="P136" s="4" t="s">
        <v>25</v>
      </c>
    </row>
    <row r="137" s="4" customFormat="1" ht="135" spans="1:16">
      <c r="A137" s="23">
        <v>7</v>
      </c>
      <c r="B137" s="24" t="s">
        <v>508</v>
      </c>
      <c r="C137" s="25" t="s">
        <v>509</v>
      </c>
      <c r="D137" s="23">
        <v>300000</v>
      </c>
      <c r="E137" s="26">
        <v>15000</v>
      </c>
      <c r="F137" s="23" t="s">
        <v>237</v>
      </c>
      <c r="G137" s="25" t="s">
        <v>510</v>
      </c>
      <c r="H137" s="25" t="s">
        <v>511</v>
      </c>
      <c r="I137" s="25" t="s">
        <v>22</v>
      </c>
      <c r="J137" s="23" t="s">
        <v>23</v>
      </c>
      <c r="K137" s="23" t="s">
        <v>486</v>
      </c>
      <c r="L137" s="4">
        <v>130</v>
      </c>
      <c r="P137" s="4" t="s">
        <v>25</v>
      </c>
    </row>
    <row r="138" s="4" customFormat="1" ht="175.5" spans="1:16">
      <c r="A138" s="23">
        <v>8</v>
      </c>
      <c r="B138" s="24" t="s">
        <v>512</v>
      </c>
      <c r="C138" s="25" t="s">
        <v>513</v>
      </c>
      <c r="D138" s="23">
        <v>400000</v>
      </c>
      <c r="E138" s="26">
        <v>30000</v>
      </c>
      <c r="F138" s="23" t="s">
        <v>237</v>
      </c>
      <c r="G138" s="25" t="s">
        <v>308</v>
      </c>
      <c r="H138" s="25" t="s">
        <v>514</v>
      </c>
      <c r="I138" s="25" t="s">
        <v>22</v>
      </c>
      <c r="J138" s="23" t="s">
        <v>23</v>
      </c>
      <c r="K138" s="23" t="s">
        <v>486</v>
      </c>
      <c r="L138" s="4">
        <v>131</v>
      </c>
      <c r="P138" s="4" t="s">
        <v>25</v>
      </c>
    </row>
    <row r="139" s="4" customFormat="1" ht="54" spans="1:16">
      <c r="A139" s="23">
        <v>9</v>
      </c>
      <c r="B139" s="24" t="s">
        <v>515</v>
      </c>
      <c r="C139" s="25" t="s">
        <v>516</v>
      </c>
      <c r="D139" s="23">
        <v>122000</v>
      </c>
      <c r="E139" s="26">
        <v>10000</v>
      </c>
      <c r="F139" s="23" t="s">
        <v>392</v>
      </c>
      <c r="G139" s="25" t="s">
        <v>517</v>
      </c>
      <c r="H139" s="25" t="s">
        <v>452</v>
      </c>
      <c r="I139" s="25" t="s">
        <v>62</v>
      </c>
      <c r="J139" s="23" t="s">
        <v>23</v>
      </c>
      <c r="K139" s="23" t="s">
        <v>486</v>
      </c>
      <c r="L139" s="4">
        <v>229</v>
      </c>
      <c r="P139" s="4" t="s">
        <v>25</v>
      </c>
    </row>
    <row r="140" s="4" customFormat="1" ht="94.5" spans="1:16">
      <c r="A140" s="23">
        <v>10</v>
      </c>
      <c r="B140" s="25" t="s">
        <v>518</v>
      </c>
      <c r="C140" s="25" t="s">
        <v>519</v>
      </c>
      <c r="D140" s="23">
        <v>10000</v>
      </c>
      <c r="E140" s="26">
        <v>6850</v>
      </c>
      <c r="F140" s="23" t="s">
        <v>489</v>
      </c>
      <c r="G140" s="25" t="s">
        <v>520</v>
      </c>
      <c r="H140" s="25" t="s">
        <v>521</v>
      </c>
      <c r="I140" s="25" t="s">
        <v>92</v>
      </c>
      <c r="J140" s="39" t="s">
        <v>23</v>
      </c>
      <c r="K140" s="23" t="s">
        <v>486</v>
      </c>
      <c r="L140" s="4">
        <v>348</v>
      </c>
      <c r="P140" s="4" t="s">
        <v>25</v>
      </c>
    </row>
    <row r="141" s="4" customFormat="1" ht="67.5" spans="1:16">
      <c r="A141" s="23">
        <v>11</v>
      </c>
      <c r="B141" s="25" t="s">
        <v>522</v>
      </c>
      <c r="C141" s="25" t="s">
        <v>523</v>
      </c>
      <c r="D141" s="23">
        <v>10000</v>
      </c>
      <c r="E141" s="26">
        <v>2000</v>
      </c>
      <c r="F141" s="23" t="s">
        <v>185</v>
      </c>
      <c r="G141" s="25" t="s">
        <v>524</v>
      </c>
      <c r="H141" s="25" t="s">
        <v>525</v>
      </c>
      <c r="I141" s="25" t="s">
        <v>111</v>
      </c>
      <c r="J141" s="39" t="s">
        <v>23</v>
      </c>
      <c r="K141" s="23" t="s">
        <v>486</v>
      </c>
      <c r="L141" s="4">
        <v>379</v>
      </c>
      <c r="P141" s="4" t="s">
        <v>25</v>
      </c>
    </row>
    <row r="142" s="4" customFormat="1" ht="54" spans="1:16">
      <c r="A142" s="23">
        <v>12</v>
      </c>
      <c r="B142" s="25" t="s">
        <v>526</v>
      </c>
      <c r="C142" s="25" t="s">
        <v>527</v>
      </c>
      <c r="D142" s="23">
        <v>10000</v>
      </c>
      <c r="E142" s="26">
        <v>4000</v>
      </c>
      <c r="F142" s="23" t="s">
        <v>185</v>
      </c>
      <c r="G142" s="25" t="s">
        <v>528</v>
      </c>
      <c r="H142" s="25" t="s">
        <v>529</v>
      </c>
      <c r="I142" s="25" t="s">
        <v>111</v>
      </c>
      <c r="J142" s="39" t="s">
        <v>23</v>
      </c>
      <c r="K142" s="23" t="s">
        <v>486</v>
      </c>
      <c r="L142" s="4">
        <v>380</v>
      </c>
      <c r="P142" s="4" t="s">
        <v>25</v>
      </c>
    </row>
    <row r="143" s="4" customFormat="1" ht="54" spans="1:16">
      <c r="A143" s="23">
        <v>13</v>
      </c>
      <c r="B143" s="24" t="s">
        <v>530</v>
      </c>
      <c r="C143" s="25" t="s">
        <v>531</v>
      </c>
      <c r="D143" s="23">
        <v>15000</v>
      </c>
      <c r="E143" s="26">
        <v>10000</v>
      </c>
      <c r="F143" s="23" t="s">
        <v>50</v>
      </c>
      <c r="G143" s="25" t="s">
        <v>532</v>
      </c>
      <c r="H143" s="25" t="s">
        <v>533</v>
      </c>
      <c r="I143" s="25" t="s">
        <v>116</v>
      </c>
      <c r="J143" s="23" t="s">
        <v>23</v>
      </c>
      <c r="K143" s="23" t="s">
        <v>486</v>
      </c>
      <c r="L143" s="4">
        <v>398</v>
      </c>
      <c r="P143" s="4" t="s">
        <v>25</v>
      </c>
    </row>
    <row r="144" s="4" customFormat="1" ht="40.5" spans="1:16">
      <c r="A144" s="23">
        <v>14</v>
      </c>
      <c r="B144" s="24" t="s">
        <v>534</v>
      </c>
      <c r="C144" s="25" t="s">
        <v>535</v>
      </c>
      <c r="D144" s="23">
        <v>35000</v>
      </c>
      <c r="E144" s="26">
        <v>15000</v>
      </c>
      <c r="F144" s="23" t="s">
        <v>50</v>
      </c>
      <c r="G144" s="25" t="s">
        <v>536</v>
      </c>
      <c r="H144" s="25" t="s">
        <v>537</v>
      </c>
      <c r="I144" s="25" t="s">
        <v>116</v>
      </c>
      <c r="J144" s="23" t="s">
        <v>23</v>
      </c>
      <c r="K144" s="23" t="s">
        <v>486</v>
      </c>
      <c r="L144" s="4">
        <v>400</v>
      </c>
      <c r="P144" s="4" t="s">
        <v>25</v>
      </c>
    </row>
    <row r="145" s="4" customFormat="1" ht="40.5" spans="1:16">
      <c r="A145" s="23">
        <v>15</v>
      </c>
      <c r="B145" s="24" t="s">
        <v>538</v>
      </c>
      <c r="C145" s="25" t="s">
        <v>539</v>
      </c>
      <c r="D145" s="23">
        <v>10000</v>
      </c>
      <c r="E145" s="26">
        <v>6000</v>
      </c>
      <c r="F145" s="23" t="s">
        <v>50</v>
      </c>
      <c r="G145" s="25" t="s">
        <v>540</v>
      </c>
      <c r="H145" s="25" t="s">
        <v>541</v>
      </c>
      <c r="I145" s="25" t="s">
        <v>116</v>
      </c>
      <c r="J145" s="23" t="s">
        <v>23</v>
      </c>
      <c r="K145" s="23" t="s">
        <v>486</v>
      </c>
      <c r="L145" s="4">
        <v>401</v>
      </c>
      <c r="P145" s="4" t="s">
        <v>25</v>
      </c>
    </row>
    <row r="146" s="4" customFormat="1" ht="40.5" spans="1:16">
      <c r="A146" s="23">
        <v>16</v>
      </c>
      <c r="B146" s="24" t="s">
        <v>542</v>
      </c>
      <c r="C146" s="25" t="s">
        <v>543</v>
      </c>
      <c r="D146" s="23">
        <v>25000</v>
      </c>
      <c r="E146" s="26">
        <v>10000</v>
      </c>
      <c r="F146" s="23" t="s">
        <v>50</v>
      </c>
      <c r="G146" s="25" t="s">
        <v>544</v>
      </c>
      <c r="H146" s="25" t="s">
        <v>545</v>
      </c>
      <c r="I146" s="25" t="s">
        <v>116</v>
      </c>
      <c r="J146" s="23" t="s">
        <v>23</v>
      </c>
      <c r="K146" s="23" t="s">
        <v>486</v>
      </c>
      <c r="L146" s="4">
        <v>405</v>
      </c>
      <c r="P146" s="4" t="s">
        <v>25</v>
      </c>
    </row>
    <row r="147" s="5" customFormat="1" ht="40.5" spans="1:16">
      <c r="A147" s="23">
        <v>17</v>
      </c>
      <c r="B147" s="24" t="s">
        <v>546</v>
      </c>
      <c r="C147" s="25" t="s">
        <v>547</v>
      </c>
      <c r="D147" s="23">
        <v>20000</v>
      </c>
      <c r="E147" s="26">
        <v>4600</v>
      </c>
      <c r="F147" s="23" t="s">
        <v>50</v>
      </c>
      <c r="G147" s="25" t="s">
        <v>548</v>
      </c>
      <c r="H147" s="25" t="s">
        <v>549</v>
      </c>
      <c r="I147" s="25" t="s">
        <v>116</v>
      </c>
      <c r="J147" s="23" t="s">
        <v>23</v>
      </c>
      <c r="K147" s="23" t="s">
        <v>486</v>
      </c>
      <c r="L147" s="4">
        <v>406</v>
      </c>
      <c r="P147" s="4" t="s">
        <v>25</v>
      </c>
    </row>
    <row r="148" s="5" customFormat="1" ht="81" spans="1:16">
      <c r="A148" s="23">
        <v>18</v>
      </c>
      <c r="B148" s="24" t="s">
        <v>550</v>
      </c>
      <c r="C148" s="25" t="s">
        <v>551</v>
      </c>
      <c r="D148" s="23">
        <v>70000</v>
      </c>
      <c r="E148" s="26">
        <v>20000</v>
      </c>
      <c r="F148" s="23" t="s">
        <v>158</v>
      </c>
      <c r="G148" s="25" t="s">
        <v>548</v>
      </c>
      <c r="H148" s="25" t="s">
        <v>552</v>
      </c>
      <c r="I148" s="25" t="s">
        <v>116</v>
      </c>
      <c r="J148" s="23" t="s">
        <v>23</v>
      </c>
      <c r="K148" s="23" t="s">
        <v>486</v>
      </c>
      <c r="L148" s="4">
        <v>407</v>
      </c>
      <c r="P148" s="4" t="s">
        <v>25</v>
      </c>
    </row>
    <row r="149" s="5" customFormat="1" ht="94.5" spans="1:16">
      <c r="A149" s="23">
        <v>19</v>
      </c>
      <c r="B149" s="24" t="s">
        <v>553</v>
      </c>
      <c r="C149" s="25" t="s">
        <v>554</v>
      </c>
      <c r="D149" s="23">
        <v>12000</v>
      </c>
      <c r="E149" s="26">
        <v>2400</v>
      </c>
      <c r="F149" s="23" t="s">
        <v>50</v>
      </c>
      <c r="G149" s="25" t="s">
        <v>548</v>
      </c>
      <c r="H149" s="25" t="s">
        <v>555</v>
      </c>
      <c r="I149" s="25" t="s">
        <v>116</v>
      </c>
      <c r="J149" s="23" t="s">
        <v>23</v>
      </c>
      <c r="K149" s="23" t="s">
        <v>486</v>
      </c>
      <c r="L149" s="4">
        <v>408</v>
      </c>
      <c r="P149" s="4" t="s">
        <v>25</v>
      </c>
    </row>
    <row r="150" s="4" customFormat="1" ht="94.5" spans="1:16">
      <c r="A150" s="23">
        <v>20</v>
      </c>
      <c r="B150" s="24" t="s">
        <v>556</v>
      </c>
      <c r="C150" s="25" t="s">
        <v>557</v>
      </c>
      <c r="D150" s="23">
        <v>1000000</v>
      </c>
      <c r="E150" s="26">
        <v>65000</v>
      </c>
      <c r="F150" s="23" t="s">
        <v>558</v>
      </c>
      <c r="G150" s="25" t="s">
        <v>559</v>
      </c>
      <c r="H150" s="25" t="s">
        <v>560</v>
      </c>
      <c r="I150" s="25" t="s">
        <v>257</v>
      </c>
      <c r="J150" s="41" t="s">
        <v>23</v>
      </c>
      <c r="K150" s="23" t="s">
        <v>486</v>
      </c>
      <c r="L150" s="4">
        <v>475</v>
      </c>
      <c r="P150" s="4" t="s">
        <v>25</v>
      </c>
    </row>
    <row r="151" s="4" customFormat="1" ht="189" spans="1:16">
      <c r="A151" s="23">
        <v>21</v>
      </c>
      <c r="B151" s="24" t="s">
        <v>561</v>
      </c>
      <c r="C151" s="25" t="s">
        <v>562</v>
      </c>
      <c r="D151" s="23">
        <v>600000</v>
      </c>
      <c r="E151" s="26">
        <v>100000</v>
      </c>
      <c r="F151" s="23" t="s">
        <v>563</v>
      </c>
      <c r="G151" s="25" t="s">
        <v>564</v>
      </c>
      <c r="H151" s="25" t="s">
        <v>565</v>
      </c>
      <c r="I151" s="25" t="s">
        <v>257</v>
      </c>
      <c r="J151" s="41" t="s">
        <v>23</v>
      </c>
      <c r="K151" s="23" t="s">
        <v>486</v>
      </c>
      <c r="L151" s="4">
        <v>476</v>
      </c>
      <c r="P151" s="4" t="s">
        <v>25</v>
      </c>
    </row>
    <row r="152" s="4" customFormat="1" ht="189" spans="1:16">
      <c r="A152" s="23">
        <v>22</v>
      </c>
      <c r="B152" s="24" t="s">
        <v>566</v>
      </c>
      <c r="C152" s="25" t="s">
        <v>567</v>
      </c>
      <c r="D152" s="23">
        <v>7427</v>
      </c>
      <c r="E152" s="26">
        <v>1000</v>
      </c>
      <c r="F152" s="23" t="s">
        <v>568</v>
      </c>
      <c r="G152" s="25" t="s">
        <v>569</v>
      </c>
      <c r="H152" s="25" t="s">
        <v>256</v>
      </c>
      <c r="I152" s="25" t="s">
        <v>257</v>
      </c>
      <c r="J152" s="41" t="s">
        <v>23</v>
      </c>
      <c r="K152" s="46" t="s">
        <v>486</v>
      </c>
      <c r="L152" s="4">
        <v>489</v>
      </c>
      <c r="P152" s="4" t="s">
        <v>25</v>
      </c>
    </row>
    <row r="153" s="4" customFormat="1" ht="40.5" spans="1:16">
      <c r="A153" s="23">
        <v>23</v>
      </c>
      <c r="B153" s="24" t="s">
        <v>570</v>
      </c>
      <c r="C153" s="25" t="s">
        <v>571</v>
      </c>
      <c r="D153" s="23">
        <v>29463</v>
      </c>
      <c r="E153" s="26">
        <v>23000</v>
      </c>
      <c r="F153" s="23" t="s">
        <v>50</v>
      </c>
      <c r="G153" s="25" t="s">
        <v>572</v>
      </c>
      <c r="H153" s="25" t="s">
        <v>256</v>
      </c>
      <c r="I153" s="25" t="s">
        <v>257</v>
      </c>
      <c r="J153" s="41" t="s">
        <v>23</v>
      </c>
      <c r="K153" s="46" t="s">
        <v>486</v>
      </c>
      <c r="L153" s="4">
        <v>491</v>
      </c>
      <c r="P153" s="4" t="s">
        <v>25</v>
      </c>
    </row>
    <row r="154" s="1" customFormat="1" ht="13.5" spans="1:24">
      <c r="A154" s="20"/>
      <c r="B154" s="17" t="s">
        <v>573</v>
      </c>
      <c r="C154" s="18">
        <f>COUNTA(C155:C162)</f>
        <v>8</v>
      </c>
      <c r="D154" s="16">
        <f>SUM(D155:D162)</f>
        <v>567321.72</v>
      </c>
      <c r="E154" s="16">
        <f>SUM(E155:E162)</f>
        <v>78000</v>
      </c>
      <c r="F154" s="21"/>
      <c r="G154" s="22"/>
      <c r="H154" s="22"/>
      <c r="I154" s="22"/>
      <c r="J154" s="37"/>
      <c r="K154" s="38"/>
      <c r="L154" s="38"/>
      <c r="M154" s="38"/>
      <c r="N154" s="38"/>
      <c r="O154" s="38"/>
      <c r="P154" s="38"/>
      <c r="Q154" s="38"/>
      <c r="R154" s="38"/>
      <c r="S154" s="38"/>
      <c r="T154" s="38"/>
      <c r="U154" s="38"/>
      <c r="V154" s="38"/>
      <c r="W154" s="38"/>
      <c r="X154" s="38"/>
    </row>
    <row r="155" s="4" customFormat="1" ht="135" spans="1:16">
      <c r="A155" s="23">
        <v>1</v>
      </c>
      <c r="B155" s="44" t="s">
        <v>574</v>
      </c>
      <c r="C155" s="25" t="s">
        <v>575</v>
      </c>
      <c r="D155" s="23">
        <v>200000</v>
      </c>
      <c r="E155" s="26">
        <v>2000</v>
      </c>
      <c r="F155" s="23" t="s">
        <v>19</v>
      </c>
      <c r="G155" s="25" t="s">
        <v>576</v>
      </c>
      <c r="H155" s="25" t="s">
        <v>577</v>
      </c>
      <c r="I155" s="25" t="s">
        <v>291</v>
      </c>
      <c r="J155" s="48" t="s">
        <v>23</v>
      </c>
      <c r="K155" s="48" t="s">
        <v>578</v>
      </c>
      <c r="L155" s="4">
        <v>36</v>
      </c>
      <c r="P155" s="4" t="s">
        <v>25</v>
      </c>
    </row>
    <row r="156" s="4" customFormat="1" ht="54" spans="1:16">
      <c r="A156" s="23">
        <v>2</v>
      </c>
      <c r="B156" s="45" t="s">
        <v>579</v>
      </c>
      <c r="C156" s="25" t="s">
        <v>580</v>
      </c>
      <c r="D156" s="23">
        <v>25000</v>
      </c>
      <c r="E156" s="26">
        <v>5000</v>
      </c>
      <c r="F156" s="23" t="s">
        <v>41</v>
      </c>
      <c r="G156" s="25" t="s">
        <v>581</v>
      </c>
      <c r="H156" s="25" t="s">
        <v>582</v>
      </c>
      <c r="I156" s="25" t="s">
        <v>291</v>
      </c>
      <c r="J156" s="48" t="s">
        <v>23</v>
      </c>
      <c r="K156" s="49" t="s">
        <v>578</v>
      </c>
      <c r="L156" s="4">
        <v>43</v>
      </c>
      <c r="P156" s="4" t="s">
        <v>25</v>
      </c>
    </row>
    <row r="157" s="4" customFormat="1" ht="54" spans="1:16">
      <c r="A157" s="23">
        <v>3</v>
      </c>
      <c r="B157" s="24" t="s">
        <v>583</v>
      </c>
      <c r="C157" s="25" t="s">
        <v>584</v>
      </c>
      <c r="D157" s="23">
        <v>200000</v>
      </c>
      <c r="E157" s="26">
        <v>30000</v>
      </c>
      <c r="F157" s="23" t="s">
        <v>585</v>
      </c>
      <c r="G157" s="25" t="s">
        <v>586</v>
      </c>
      <c r="H157" s="25" t="s">
        <v>214</v>
      </c>
      <c r="I157" s="25" t="s">
        <v>22</v>
      </c>
      <c r="J157" s="23" t="s">
        <v>23</v>
      </c>
      <c r="K157" s="23" t="s">
        <v>578</v>
      </c>
      <c r="L157" s="4">
        <v>108</v>
      </c>
      <c r="P157" s="4" t="s">
        <v>25</v>
      </c>
    </row>
    <row r="158" s="4" customFormat="1" ht="67.5" spans="1:16">
      <c r="A158" s="23">
        <v>4</v>
      </c>
      <c r="B158" s="24" t="s">
        <v>587</v>
      </c>
      <c r="C158" s="25" t="s">
        <v>588</v>
      </c>
      <c r="D158" s="23">
        <v>26500</v>
      </c>
      <c r="E158" s="26">
        <v>12000</v>
      </c>
      <c r="F158" s="23" t="s">
        <v>147</v>
      </c>
      <c r="G158" s="25" t="s">
        <v>589</v>
      </c>
      <c r="H158" s="25" t="s">
        <v>590</v>
      </c>
      <c r="I158" s="25" t="s">
        <v>22</v>
      </c>
      <c r="J158" s="23" t="s">
        <v>23</v>
      </c>
      <c r="K158" s="23" t="s">
        <v>578</v>
      </c>
      <c r="L158" s="4">
        <v>159</v>
      </c>
      <c r="P158" s="4" t="s">
        <v>25</v>
      </c>
    </row>
    <row r="159" s="6" customFormat="1" ht="40.5" spans="1:16">
      <c r="A159" s="23">
        <v>5</v>
      </c>
      <c r="B159" s="24" t="s">
        <v>591</v>
      </c>
      <c r="C159" s="25" t="s">
        <v>592</v>
      </c>
      <c r="D159" s="23">
        <v>8000</v>
      </c>
      <c r="E159" s="26">
        <v>4000</v>
      </c>
      <c r="F159" s="23" t="s">
        <v>147</v>
      </c>
      <c r="G159" s="25" t="s">
        <v>593</v>
      </c>
      <c r="H159" s="25" t="s">
        <v>594</v>
      </c>
      <c r="I159" s="25" t="s">
        <v>62</v>
      </c>
      <c r="J159" s="23" t="s">
        <v>23</v>
      </c>
      <c r="K159" s="23" t="s">
        <v>578</v>
      </c>
      <c r="L159" s="4">
        <v>250</v>
      </c>
      <c r="P159" s="4" t="s">
        <v>25</v>
      </c>
    </row>
    <row r="160" s="6" customFormat="1" ht="378" spans="1:16">
      <c r="A160" s="23">
        <v>6</v>
      </c>
      <c r="B160" s="25" t="s">
        <v>595</v>
      </c>
      <c r="C160" s="25" t="s">
        <v>596</v>
      </c>
      <c r="D160" s="23">
        <v>30821.72</v>
      </c>
      <c r="E160" s="26">
        <v>11000</v>
      </c>
      <c r="F160" s="23" t="s">
        <v>50</v>
      </c>
      <c r="G160" s="25" t="s">
        <v>597</v>
      </c>
      <c r="H160" s="25" t="s">
        <v>598</v>
      </c>
      <c r="I160" s="25" t="s">
        <v>599</v>
      </c>
      <c r="J160" s="39" t="s">
        <v>23</v>
      </c>
      <c r="K160" s="23" t="s">
        <v>578</v>
      </c>
      <c r="L160" s="4">
        <v>373</v>
      </c>
      <c r="P160" s="4" t="s">
        <v>25</v>
      </c>
    </row>
    <row r="161" s="6" customFormat="1" ht="81" spans="1:16">
      <c r="A161" s="23">
        <v>7</v>
      </c>
      <c r="B161" s="24" t="s">
        <v>600</v>
      </c>
      <c r="C161" s="25" t="s">
        <v>601</v>
      </c>
      <c r="D161" s="23">
        <v>15000</v>
      </c>
      <c r="E161" s="26">
        <v>12000</v>
      </c>
      <c r="F161" s="23" t="s">
        <v>602</v>
      </c>
      <c r="G161" s="25" t="s">
        <v>603</v>
      </c>
      <c r="H161" s="25" t="s">
        <v>604</v>
      </c>
      <c r="I161" s="25" t="s">
        <v>257</v>
      </c>
      <c r="J161" s="41" t="s">
        <v>23</v>
      </c>
      <c r="K161" s="23" t="s">
        <v>578</v>
      </c>
      <c r="L161" s="4">
        <v>482</v>
      </c>
      <c r="P161" s="4" t="s">
        <v>25</v>
      </c>
    </row>
    <row r="162" s="6" customFormat="1" ht="135" spans="1:16">
      <c r="A162" s="23">
        <v>8</v>
      </c>
      <c r="B162" s="24" t="s">
        <v>605</v>
      </c>
      <c r="C162" s="25" t="s">
        <v>606</v>
      </c>
      <c r="D162" s="23">
        <v>62000</v>
      </c>
      <c r="E162" s="26">
        <v>2000</v>
      </c>
      <c r="F162" s="23" t="s">
        <v>607</v>
      </c>
      <c r="G162" s="25" t="s">
        <v>608</v>
      </c>
      <c r="H162" s="25" t="s">
        <v>609</v>
      </c>
      <c r="I162" s="25" t="s">
        <v>257</v>
      </c>
      <c r="J162" s="41" t="s">
        <v>23</v>
      </c>
      <c r="K162" s="23" t="s">
        <v>578</v>
      </c>
      <c r="L162" s="4">
        <v>487</v>
      </c>
      <c r="P162" s="4" t="s">
        <v>25</v>
      </c>
    </row>
    <row r="163" s="1" customFormat="1" ht="13.5" spans="1:24">
      <c r="A163" s="20"/>
      <c r="B163" s="17" t="s">
        <v>610</v>
      </c>
      <c r="C163" s="18">
        <f>COUNTA(C164:C204)</f>
        <v>41</v>
      </c>
      <c r="D163" s="16">
        <f>SUM(D164:D204)</f>
        <v>2299397</v>
      </c>
      <c r="E163" s="16">
        <f>SUM(E164:E204)</f>
        <v>502450</v>
      </c>
      <c r="F163" s="21"/>
      <c r="G163" s="22"/>
      <c r="H163" s="22"/>
      <c r="I163" s="22"/>
      <c r="J163" s="37"/>
      <c r="K163" s="38"/>
      <c r="L163" s="38"/>
      <c r="M163" s="38"/>
      <c r="N163" s="38"/>
      <c r="O163" s="38"/>
      <c r="P163" s="38"/>
      <c r="Q163" s="38"/>
      <c r="R163" s="38"/>
      <c r="S163" s="38"/>
      <c r="T163" s="38"/>
      <c r="U163" s="38"/>
      <c r="V163" s="38"/>
      <c r="W163" s="38"/>
      <c r="X163" s="38"/>
    </row>
    <row r="164" s="4" customFormat="1" ht="108" spans="1:16">
      <c r="A164" s="23">
        <v>1</v>
      </c>
      <c r="B164" s="24" t="s">
        <v>611</v>
      </c>
      <c r="C164" s="25" t="s">
        <v>612</v>
      </c>
      <c r="D164" s="23">
        <v>160000</v>
      </c>
      <c r="E164" s="26">
        <v>35000</v>
      </c>
      <c r="F164" s="23" t="s">
        <v>237</v>
      </c>
      <c r="G164" s="25" t="s">
        <v>613</v>
      </c>
      <c r="H164" s="25" t="s">
        <v>614</v>
      </c>
      <c r="I164" s="25" t="s">
        <v>432</v>
      </c>
      <c r="J164" s="23" t="s">
        <v>23</v>
      </c>
      <c r="K164" s="23" t="s">
        <v>615</v>
      </c>
      <c r="L164" s="4">
        <v>23</v>
      </c>
      <c r="P164" s="4" t="s">
        <v>25</v>
      </c>
    </row>
    <row r="165" s="4" customFormat="1" ht="54" spans="1:16">
      <c r="A165" s="23">
        <v>2</v>
      </c>
      <c r="B165" s="25" t="s">
        <v>616</v>
      </c>
      <c r="C165" s="25" t="s">
        <v>617</v>
      </c>
      <c r="D165" s="23">
        <v>26000</v>
      </c>
      <c r="E165" s="26">
        <v>1000</v>
      </c>
      <c r="F165" s="23" t="s">
        <v>429</v>
      </c>
      <c r="G165" s="25" t="s">
        <v>618</v>
      </c>
      <c r="H165" s="25" t="s">
        <v>619</v>
      </c>
      <c r="I165" s="25" t="s">
        <v>432</v>
      </c>
      <c r="J165" s="23" t="s">
        <v>23</v>
      </c>
      <c r="K165" s="23" t="s">
        <v>615</v>
      </c>
      <c r="L165" s="4">
        <v>27</v>
      </c>
      <c r="P165" s="4" t="s">
        <v>25</v>
      </c>
    </row>
    <row r="166" s="4" customFormat="1" ht="40.5" spans="1:16">
      <c r="A166" s="23">
        <v>3</v>
      </c>
      <c r="B166" s="27" t="s">
        <v>620</v>
      </c>
      <c r="C166" s="25" t="s">
        <v>621</v>
      </c>
      <c r="D166" s="23">
        <v>130000</v>
      </c>
      <c r="E166" s="26">
        <v>10000</v>
      </c>
      <c r="F166" s="23" t="s">
        <v>622</v>
      </c>
      <c r="G166" s="25" t="s">
        <v>623</v>
      </c>
      <c r="H166" s="25" t="s">
        <v>624</v>
      </c>
      <c r="I166" s="25" t="s">
        <v>291</v>
      </c>
      <c r="J166" s="48" t="s">
        <v>23</v>
      </c>
      <c r="K166" s="23" t="s">
        <v>615</v>
      </c>
      <c r="L166" s="4">
        <v>38</v>
      </c>
      <c r="P166" s="4" t="s">
        <v>25</v>
      </c>
    </row>
    <row r="167" s="4" customFormat="1" ht="67.5" spans="1:16">
      <c r="A167" s="23">
        <v>4</v>
      </c>
      <c r="B167" s="51" t="s">
        <v>625</v>
      </c>
      <c r="C167" s="25" t="s">
        <v>626</v>
      </c>
      <c r="D167" s="23">
        <v>50000</v>
      </c>
      <c r="E167" s="26">
        <v>20000</v>
      </c>
      <c r="F167" s="23" t="s">
        <v>72</v>
      </c>
      <c r="G167" s="25" t="s">
        <v>627</v>
      </c>
      <c r="H167" s="25" t="s">
        <v>628</v>
      </c>
      <c r="I167" s="25" t="s">
        <v>291</v>
      </c>
      <c r="J167" s="48" t="s">
        <v>23</v>
      </c>
      <c r="K167" s="53" t="s">
        <v>615</v>
      </c>
      <c r="L167" s="4">
        <v>40</v>
      </c>
      <c r="P167" s="4" t="s">
        <v>25</v>
      </c>
    </row>
    <row r="168" s="4" customFormat="1" ht="108" spans="1:16">
      <c r="A168" s="23">
        <v>5</v>
      </c>
      <c r="B168" s="45" t="s">
        <v>629</v>
      </c>
      <c r="C168" s="25" t="s">
        <v>630</v>
      </c>
      <c r="D168" s="23">
        <v>50000</v>
      </c>
      <c r="E168" s="26">
        <v>25000</v>
      </c>
      <c r="F168" s="23" t="s">
        <v>50</v>
      </c>
      <c r="G168" s="25" t="s">
        <v>631</v>
      </c>
      <c r="H168" s="25" t="s">
        <v>632</v>
      </c>
      <c r="I168" s="25" t="s">
        <v>291</v>
      </c>
      <c r="J168" s="48" t="s">
        <v>23</v>
      </c>
      <c r="K168" s="54" t="s">
        <v>615</v>
      </c>
      <c r="L168" s="4">
        <v>41</v>
      </c>
      <c r="P168" s="4" t="s">
        <v>25</v>
      </c>
    </row>
    <row r="169" s="4" customFormat="1" ht="54" spans="1:16">
      <c r="A169" s="23">
        <v>6</v>
      </c>
      <c r="B169" s="45" t="s">
        <v>633</v>
      </c>
      <c r="C169" s="25" t="s">
        <v>634</v>
      </c>
      <c r="D169" s="23">
        <v>30000</v>
      </c>
      <c r="E169" s="26">
        <v>15000</v>
      </c>
      <c r="F169" s="23" t="s">
        <v>50</v>
      </c>
      <c r="G169" s="25" t="s">
        <v>627</v>
      </c>
      <c r="H169" s="25" t="s">
        <v>635</v>
      </c>
      <c r="I169" s="25" t="s">
        <v>291</v>
      </c>
      <c r="J169" s="48" t="s">
        <v>23</v>
      </c>
      <c r="K169" s="49" t="s">
        <v>615</v>
      </c>
      <c r="L169" s="4">
        <v>42</v>
      </c>
      <c r="P169" s="4" t="s">
        <v>25</v>
      </c>
    </row>
    <row r="170" s="4" customFormat="1" ht="54" spans="1:16">
      <c r="A170" s="23">
        <v>7</v>
      </c>
      <c r="B170" s="45" t="s">
        <v>636</v>
      </c>
      <c r="C170" s="25" t="s">
        <v>637</v>
      </c>
      <c r="D170" s="23">
        <v>21000</v>
      </c>
      <c r="E170" s="26">
        <v>5000</v>
      </c>
      <c r="F170" s="23" t="s">
        <v>147</v>
      </c>
      <c r="G170" s="25" t="s">
        <v>638</v>
      </c>
      <c r="H170" s="25" t="s">
        <v>639</v>
      </c>
      <c r="I170" s="25" t="s">
        <v>291</v>
      </c>
      <c r="J170" s="48" t="s">
        <v>23</v>
      </c>
      <c r="K170" s="49" t="s">
        <v>615</v>
      </c>
      <c r="L170" s="4">
        <v>44</v>
      </c>
      <c r="P170" s="4" t="s">
        <v>25</v>
      </c>
    </row>
    <row r="171" s="4" customFormat="1" ht="40.5" spans="1:16">
      <c r="A171" s="23">
        <v>8</v>
      </c>
      <c r="B171" s="45" t="s">
        <v>640</v>
      </c>
      <c r="C171" s="25" t="s">
        <v>641</v>
      </c>
      <c r="D171" s="23">
        <v>15000</v>
      </c>
      <c r="E171" s="26">
        <v>10000</v>
      </c>
      <c r="F171" s="23" t="s">
        <v>489</v>
      </c>
      <c r="G171" s="25" t="s">
        <v>642</v>
      </c>
      <c r="H171" s="25" t="s">
        <v>643</v>
      </c>
      <c r="I171" s="25" t="s">
        <v>291</v>
      </c>
      <c r="J171" s="48" t="s">
        <v>23</v>
      </c>
      <c r="K171" s="49" t="s">
        <v>615</v>
      </c>
      <c r="L171" s="4">
        <v>46</v>
      </c>
      <c r="P171" s="4" t="s">
        <v>25</v>
      </c>
    </row>
    <row r="172" s="4" customFormat="1" ht="40.5" spans="1:16">
      <c r="A172" s="23">
        <v>9</v>
      </c>
      <c r="B172" s="45" t="s">
        <v>644</v>
      </c>
      <c r="C172" s="25" t="s">
        <v>645</v>
      </c>
      <c r="D172" s="23">
        <v>12000</v>
      </c>
      <c r="E172" s="26">
        <v>3000</v>
      </c>
      <c r="F172" s="23" t="s">
        <v>50</v>
      </c>
      <c r="G172" s="25" t="s">
        <v>646</v>
      </c>
      <c r="H172" s="25" t="s">
        <v>647</v>
      </c>
      <c r="I172" s="25" t="s">
        <v>291</v>
      </c>
      <c r="J172" s="48" t="s">
        <v>23</v>
      </c>
      <c r="K172" s="49" t="s">
        <v>615</v>
      </c>
      <c r="L172" s="4">
        <v>47</v>
      </c>
      <c r="P172" s="4" t="s">
        <v>25</v>
      </c>
    </row>
    <row r="173" s="4" customFormat="1" ht="148.5" spans="1:16">
      <c r="A173" s="23">
        <v>10</v>
      </c>
      <c r="B173" s="45" t="s">
        <v>648</v>
      </c>
      <c r="C173" s="25" t="s">
        <v>649</v>
      </c>
      <c r="D173" s="23">
        <v>5000</v>
      </c>
      <c r="E173" s="26">
        <v>3000</v>
      </c>
      <c r="F173" s="23" t="s">
        <v>50</v>
      </c>
      <c r="G173" s="25" t="s">
        <v>650</v>
      </c>
      <c r="H173" s="25" t="s">
        <v>651</v>
      </c>
      <c r="I173" s="25" t="s">
        <v>291</v>
      </c>
      <c r="J173" s="48" t="s">
        <v>23</v>
      </c>
      <c r="K173" s="23" t="s">
        <v>615</v>
      </c>
      <c r="L173" s="4">
        <v>51</v>
      </c>
      <c r="P173" s="4" t="s">
        <v>25</v>
      </c>
    </row>
    <row r="174" s="4" customFormat="1" ht="40.5" spans="1:16">
      <c r="A174" s="23">
        <v>11</v>
      </c>
      <c r="B174" s="24" t="s">
        <v>652</v>
      </c>
      <c r="C174" s="25" t="s">
        <v>653</v>
      </c>
      <c r="D174" s="23">
        <v>20400</v>
      </c>
      <c r="E174" s="26">
        <v>17000</v>
      </c>
      <c r="F174" s="23" t="s">
        <v>158</v>
      </c>
      <c r="G174" s="25" t="s">
        <v>654</v>
      </c>
      <c r="H174" s="25" t="s">
        <v>655</v>
      </c>
      <c r="I174" s="25" t="s">
        <v>206</v>
      </c>
      <c r="J174" s="23" t="s">
        <v>23</v>
      </c>
      <c r="K174" s="23" t="s">
        <v>615</v>
      </c>
      <c r="L174" s="4">
        <v>94</v>
      </c>
      <c r="P174" s="4" t="s">
        <v>25</v>
      </c>
    </row>
    <row r="175" s="4" customFormat="1" ht="81" spans="1:16">
      <c r="A175" s="23">
        <v>12</v>
      </c>
      <c r="B175" s="24" t="s">
        <v>656</v>
      </c>
      <c r="C175" s="25" t="s">
        <v>657</v>
      </c>
      <c r="D175" s="23">
        <v>30000</v>
      </c>
      <c r="E175" s="26">
        <v>10000</v>
      </c>
      <c r="F175" s="23" t="s">
        <v>50</v>
      </c>
      <c r="G175" s="25" t="s">
        <v>658</v>
      </c>
      <c r="H175" s="25" t="s">
        <v>659</v>
      </c>
      <c r="I175" s="25" t="s">
        <v>206</v>
      </c>
      <c r="J175" s="23" t="s">
        <v>23</v>
      </c>
      <c r="K175" s="23" t="s">
        <v>615</v>
      </c>
      <c r="L175" s="4">
        <v>95</v>
      </c>
      <c r="P175" s="4" t="s">
        <v>25</v>
      </c>
    </row>
    <row r="176" s="4" customFormat="1" ht="40.5" spans="1:16">
      <c r="A176" s="23">
        <v>13</v>
      </c>
      <c r="B176" s="24" t="s">
        <v>660</v>
      </c>
      <c r="C176" s="25" t="s">
        <v>661</v>
      </c>
      <c r="D176" s="23">
        <v>6000</v>
      </c>
      <c r="E176" s="26">
        <v>2000</v>
      </c>
      <c r="F176" s="23" t="s">
        <v>147</v>
      </c>
      <c r="G176" s="25" t="s">
        <v>662</v>
      </c>
      <c r="H176" s="25" t="s">
        <v>663</v>
      </c>
      <c r="I176" s="25" t="s">
        <v>22</v>
      </c>
      <c r="J176" s="23" t="s">
        <v>23</v>
      </c>
      <c r="K176" s="23" t="s">
        <v>615</v>
      </c>
      <c r="L176" s="4">
        <v>156</v>
      </c>
      <c r="P176" s="4" t="s">
        <v>25</v>
      </c>
    </row>
    <row r="177" s="4" customFormat="1" ht="40.5" spans="1:16">
      <c r="A177" s="23">
        <v>14</v>
      </c>
      <c r="B177" s="24" t="s">
        <v>664</v>
      </c>
      <c r="C177" s="25" t="s">
        <v>665</v>
      </c>
      <c r="D177" s="23">
        <v>10000</v>
      </c>
      <c r="E177" s="26">
        <v>4000</v>
      </c>
      <c r="F177" s="23" t="s">
        <v>19</v>
      </c>
      <c r="G177" s="25" t="s">
        <v>666</v>
      </c>
      <c r="H177" s="25" t="s">
        <v>667</v>
      </c>
      <c r="I177" s="25" t="s">
        <v>22</v>
      </c>
      <c r="J177" s="23" t="s">
        <v>23</v>
      </c>
      <c r="K177" s="23" t="s">
        <v>615</v>
      </c>
      <c r="L177" s="4">
        <v>160</v>
      </c>
      <c r="P177" s="4" t="s">
        <v>25</v>
      </c>
    </row>
    <row r="178" s="4" customFormat="1" ht="81" spans="1:16">
      <c r="A178" s="23">
        <v>15</v>
      </c>
      <c r="B178" s="24" t="s">
        <v>668</v>
      </c>
      <c r="C178" s="25" t="s">
        <v>669</v>
      </c>
      <c r="D178" s="23">
        <v>23000</v>
      </c>
      <c r="E178" s="26">
        <v>3000</v>
      </c>
      <c r="F178" s="23" t="s">
        <v>563</v>
      </c>
      <c r="G178" s="25" t="s">
        <v>670</v>
      </c>
      <c r="H178" s="25" t="s">
        <v>671</v>
      </c>
      <c r="I178" s="25" t="s">
        <v>22</v>
      </c>
      <c r="J178" s="23" t="s">
        <v>23</v>
      </c>
      <c r="K178" s="23" t="s">
        <v>615</v>
      </c>
      <c r="L178" s="4">
        <v>161</v>
      </c>
      <c r="P178" s="4" t="s">
        <v>25</v>
      </c>
    </row>
    <row r="179" s="4" customFormat="1" ht="135" spans="1:16">
      <c r="A179" s="23">
        <v>16</v>
      </c>
      <c r="B179" s="24" t="s">
        <v>672</v>
      </c>
      <c r="C179" s="25" t="s">
        <v>673</v>
      </c>
      <c r="D179" s="23">
        <v>80000</v>
      </c>
      <c r="E179" s="26">
        <v>8000</v>
      </c>
      <c r="F179" s="23" t="s">
        <v>674</v>
      </c>
      <c r="G179" s="25" t="s">
        <v>675</v>
      </c>
      <c r="H179" s="25" t="s">
        <v>639</v>
      </c>
      <c r="I179" s="25" t="s">
        <v>22</v>
      </c>
      <c r="J179" s="23" t="s">
        <v>23</v>
      </c>
      <c r="K179" s="23" t="s">
        <v>615</v>
      </c>
      <c r="L179" s="4">
        <v>197</v>
      </c>
      <c r="P179" s="4" t="s">
        <v>25</v>
      </c>
    </row>
    <row r="180" s="4" customFormat="1" ht="40.5" spans="1:16">
      <c r="A180" s="23">
        <v>17</v>
      </c>
      <c r="B180" s="24" t="s">
        <v>676</v>
      </c>
      <c r="C180" s="25" t="s">
        <v>677</v>
      </c>
      <c r="D180" s="23">
        <v>60000</v>
      </c>
      <c r="E180" s="26">
        <v>10000</v>
      </c>
      <c r="F180" s="23" t="s">
        <v>363</v>
      </c>
      <c r="G180" s="25" t="s">
        <v>678</v>
      </c>
      <c r="H180" s="25" t="s">
        <v>679</v>
      </c>
      <c r="I180" s="25" t="s">
        <v>62</v>
      </c>
      <c r="J180" s="23" t="s">
        <v>23</v>
      </c>
      <c r="K180" s="23" t="s">
        <v>615</v>
      </c>
      <c r="L180" s="4">
        <v>223</v>
      </c>
      <c r="P180" s="4" t="s">
        <v>25</v>
      </c>
    </row>
    <row r="181" s="4" customFormat="1" ht="121.5" spans="1:16">
      <c r="A181" s="23">
        <v>18</v>
      </c>
      <c r="B181" s="24" t="s">
        <v>680</v>
      </c>
      <c r="C181" s="25" t="s">
        <v>681</v>
      </c>
      <c r="D181" s="23">
        <v>200000</v>
      </c>
      <c r="E181" s="26">
        <v>15000</v>
      </c>
      <c r="F181" s="23" t="s">
        <v>72</v>
      </c>
      <c r="G181" s="25" t="s">
        <v>682</v>
      </c>
      <c r="H181" s="25" t="s">
        <v>683</v>
      </c>
      <c r="I181" s="25" t="s">
        <v>62</v>
      </c>
      <c r="J181" s="23" t="s">
        <v>23</v>
      </c>
      <c r="K181" s="23" t="s">
        <v>615</v>
      </c>
      <c r="L181" s="4">
        <v>241</v>
      </c>
      <c r="P181" s="4" t="s">
        <v>25</v>
      </c>
    </row>
    <row r="182" s="4" customFormat="1" ht="67.5" spans="1:16">
      <c r="A182" s="23">
        <v>19</v>
      </c>
      <c r="B182" s="24" t="s">
        <v>684</v>
      </c>
      <c r="C182" s="25" t="s">
        <v>685</v>
      </c>
      <c r="D182" s="23">
        <v>100000</v>
      </c>
      <c r="E182" s="26">
        <v>5000</v>
      </c>
      <c r="F182" s="23" t="s">
        <v>72</v>
      </c>
      <c r="G182" s="25" t="s">
        <v>686</v>
      </c>
      <c r="H182" s="25" t="s">
        <v>687</v>
      </c>
      <c r="I182" s="25" t="s">
        <v>62</v>
      </c>
      <c r="J182" s="23" t="s">
        <v>23</v>
      </c>
      <c r="K182" s="23" t="s">
        <v>615</v>
      </c>
      <c r="L182" s="4">
        <v>242</v>
      </c>
      <c r="P182" s="4" t="s">
        <v>25</v>
      </c>
    </row>
    <row r="183" s="4" customFormat="1" ht="81" spans="1:16">
      <c r="A183" s="23">
        <v>20</v>
      </c>
      <c r="B183" s="24" t="s">
        <v>688</v>
      </c>
      <c r="C183" s="25" t="s">
        <v>689</v>
      </c>
      <c r="D183" s="23">
        <v>40000</v>
      </c>
      <c r="E183" s="26">
        <v>500</v>
      </c>
      <c r="F183" s="23" t="s">
        <v>72</v>
      </c>
      <c r="G183" s="25" t="s">
        <v>690</v>
      </c>
      <c r="H183" s="25" t="s">
        <v>691</v>
      </c>
      <c r="I183" s="25" t="s">
        <v>62</v>
      </c>
      <c r="J183" s="23" t="s">
        <v>23</v>
      </c>
      <c r="K183" s="23" t="s">
        <v>615</v>
      </c>
      <c r="L183" s="4">
        <v>243</v>
      </c>
      <c r="P183" s="4" t="s">
        <v>25</v>
      </c>
    </row>
    <row r="184" s="4" customFormat="1" ht="94.5" spans="1:16">
      <c r="A184" s="23">
        <v>21</v>
      </c>
      <c r="B184" s="24" t="s">
        <v>692</v>
      </c>
      <c r="C184" s="25" t="s">
        <v>693</v>
      </c>
      <c r="D184" s="23">
        <v>64490</v>
      </c>
      <c r="E184" s="26">
        <v>24000</v>
      </c>
      <c r="F184" s="23" t="s">
        <v>19</v>
      </c>
      <c r="G184" s="25" t="s">
        <v>694</v>
      </c>
      <c r="H184" s="25" t="s">
        <v>226</v>
      </c>
      <c r="I184" s="25" t="s">
        <v>62</v>
      </c>
      <c r="J184" s="23" t="s">
        <v>23</v>
      </c>
      <c r="K184" s="23" t="s">
        <v>615</v>
      </c>
      <c r="L184" s="4">
        <v>264</v>
      </c>
      <c r="P184" s="4" t="s">
        <v>25</v>
      </c>
    </row>
    <row r="185" s="4" customFormat="1" ht="40.5" spans="1:12">
      <c r="A185" s="23">
        <v>22</v>
      </c>
      <c r="B185" s="24" t="s">
        <v>695</v>
      </c>
      <c r="C185" s="25" t="s">
        <v>696</v>
      </c>
      <c r="D185" s="23">
        <v>15000</v>
      </c>
      <c r="E185" s="26">
        <v>8000</v>
      </c>
      <c r="F185" s="23" t="s">
        <v>50</v>
      </c>
      <c r="G185" s="25" t="s">
        <v>697</v>
      </c>
      <c r="H185" s="25" t="s">
        <v>698</v>
      </c>
      <c r="I185" s="25" t="s">
        <v>78</v>
      </c>
      <c r="J185" s="23" t="s">
        <v>23</v>
      </c>
      <c r="K185" s="23" t="s">
        <v>615</v>
      </c>
      <c r="L185" s="4">
        <v>272</v>
      </c>
    </row>
    <row r="186" s="4" customFormat="1" ht="40.5" spans="1:12">
      <c r="A186" s="23">
        <v>23</v>
      </c>
      <c r="B186" s="24" t="s">
        <v>699</v>
      </c>
      <c r="C186" s="25" t="s">
        <v>700</v>
      </c>
      <c r="D186" s="23">
        <v>71035</v>
      </c>
      <c r="E186" s="26">
        <v>20000</v>
      </c>
      <c r="F186" s="23" t="s">
        <v>50</v>
      </c>
      <c r="G186" s="25" t="s">
        <v>701</v>
      </c>
      <c r="H186" s="25" t="s">
        <v>702</v>
      </c>
      <c r="I186" s="25" t="s">
        <v>78</v>
      </c>
      <c r="J186" s="23" t="s">
        <v>23</v>
      </c>
      <c r="K186" s="23" t="s">
        <v>615</v>
      </c>
      <c r="L186" s="4">
        <v>273</v>
      </c>
    </row>
    <row r="187" s="4" customFormat="1" ht="67.5" spans="1:12">
      <c r="A187" s="23">
        <v>24</v>
      </c>
      <c r="B187" s="24" t="s">
        <v>703</v>
      </c>
      <c r="C187" s="25" t="s">
        <v>704</v>
      </c>
      <c r="D187" s="23">
        <v>20000</v>
      </c>
      <c r="E187" s="26">
        <v>7500</v>
      </c>
      <c r="F187" s="23" t="s">
        <v>50</v>
      </c>
      <c r="G187" s="25" t="s">
        <v>705</v>
      </c>
      <c r="H187" s="25" t="s">
        <v>706</v>
      </c>
      <c r="I187" s="25" t="s">
        <v>78</v>
      </c>
      <c r="J187" s="23" t="s">
        <v>23</v>
      </c>
      <c r="K187" s="23" t="s">
        <v>615</v>
      </c>
      <c r="L187" s="4">
        <v>293</v>
      </c>
    </row>
    <row r="188" s="4" customFormat="1" ht="54" spans="1:12">
      <c r="A188" s="23">
        <v>25</v>
      </c>
      <c r="B188" s="24" t="s">
        <v>707</v>
      </c>
      <c r="C188" s="25" t="s">
        <v>708</v>
      </c>
      <c r="D188" s="23">
        <v>6000</v>
      </c>
      <c r="E188" s="26">
        <v>5500</v>
      </c>
      <c r="F188" s="23" t="s">
        <v>50</v>
      </c>
      <c r="G188" s="25" t="s">
        <v>709</v>
      </c>
      <c r="H188" s="25" t="s">
        <v>710</v>
      </c>
      <c r="I188" s="25" t="s">
        <v>78</v>
      </c>
      <c r="J188" s="23" t="s">
        <v>23</v>
      </c>
      <c r="K188" s="23" t="s">
        <v>615</v>
      </c>
      <c r="L188" s="4">
        <v>298</v>
      </c>
    </row>
    <row r="189" s="4" customFormat="1" ht="135" spans="1:16">
      <c r="A189" s="23">
        <v>26</v>
      </c>
      <c r="B189" s="52" t="s">
        <v>711</v>
      </c>
      <c r="C189" s="25" t="s">
        <v>712</v>
      </c>
      <c r="D189" s="23">
        <v>35000</v>
      </c>
      <c r="E189" s="26">
        <v>10000</v>
      </c>
      <c r="F189" s="23" t="s">
        <v>41</v>
      </c>
      <c r="G189" s="25" t="s">
        <v>713</v>
      </c>
      <c r="H189" s="25" t="s">
        <v>714</v>
      </c>
      <c r="I189" s="25" t="s">
        <v>92</v>
      </c>
      <c r="J189" s="39" t="s">
        <v>23</v>
      </c>
      <c r="K189" s="23" t="s">
        <v>615</v>
      </c>
      <c r="L189" s="4">
        <v>341</v>
      </c>
      <c r="P189" s="4" t="s">
        <v>25</v>
      </c>
    </row>
    <row r="190" s="4" customFormat="1" ht="121.5" spans="1:16">
      <c r="A190" s="23">
        <v>27</v>
      </c>
      <c r="B190" s="25" t="s">
        <v>715</v>
      </c>
      <c r="C190" s="25" t="s">
        <v>716</v>
      </c>
      <c r="D190" s="23">
        <v>30000</v>
      </c>
      <c r="E190" s="26">
        <v>8500</v>
      </c>
      <c r="F190" s="23" t="s">
        <v>50</v>
      </c>
      <c r="G190" s="25" t="s">
        <v>717</v>
      </c>
      <c r="H190" s="25" t="s">
        <v>718</v>
      </c>
      <c r="I190" s="25" t="s">
        <v>92</v>
      </c>
      <c r="J190" s="39" t="s">
        <v>23</v>
      </c>
      <c r="K190" s="23" t="s">
        <v>615</v>
      </c>
      <c r="L190" s="4">
        <v>343</v>
      </c>
      <c r="P190" s="4" t="s">
        <v>25</v>
      </c>
    </row>
    <row r="191" s="4" customFormat="1" ht="40.5" spans="1:16">
      <c r="A191" s="23">
        <v>28</v>
      </c>
      <c r="B191" s="25" t="s">
        <v>719</v>
      </c>
      <c r="C191" s="25" t="s">
        <v>720</v>
      </c>
      <c r="D191" s="23">
        <v>20000</v>
      </c>
      <c r="E191" s="26">
        <v>2500</v>
      </c>
      <c r="F191" s="23" t="s">
        <v>41</v>
      </c>
      <c r="G191" s="25" t="s">
        <v>721</v>
      </c>
      <c r="H191" s="25" t="s">
        <v>722</v>
      </c>
      <c r="I191" s="25" t="s">
        <v>92</v>
      </c>
      <c r="J191" s="39" t="s">
        <v>23</v>
      </c>
      <c r="K191" s="23" t="s">
        <v>615</v>
      </c>
      <c r="L191" s="4">
        <v>344</v>
      </c>
      <c r="P191" s="4" t="s">
        <v>25</v>
      </c>
    </row>
    <row r="192" s="4" customFormat="1" ht="54" spans="1:12">
      <c r="A192" s="23">
        <v>29</v>
      </c>
      <c r="B192" s="25" t="s">
        <v>723</v>
      </c>
      <c r="C192" s="25" t="s">
        <v>724</v>
      </c>
      <c r="D192" s="23">
        <v>100000</v>
      </c>
      <c r="E192" s="26">
        <v>5400</v>
      </c>
      <c r="F192" s="23" t="s">
        <v>622</v>
      </c>
      <c r="G192" s="25" t="s">
        <v>725</v>
      </c>
      <c r="H192" s="25" t="s">
        <v>726</v>
      </c>
      <c r="I192" s="25" t="s">
        <v>100</v>
      </c>
      <c r="J192" s="23" t="s">
        <v>23</v>
      </c>
      <c r="K192" s="23" t="s">
        <v>615</v>
      </c>
      <c r="L192" s="4">
        <v>363</v>
      </c>
    </row>
    <row r="193" s="4" customFormat="1" ht="67.5" spans="1:12">
      <c r="A193" s="23">
        <v>30</v>
      </c>
      <c r="B193" s="25" t="s">
        <v>727</v>
      </c>
      <c r="C193" s="25" t="s">
        <v>728</v>
      </c>
      <c r="D193" s="23">
        <v>120066</v>
      </c>
      <c r="E193" s="26">
        <v>6000</v>
      </c>
      <c r="F193" s="23" t="s">
        <v>622</v>
      </c>
      <c r="G193" s="25" t="s">
        <v>729</v>
      </c>
      <c r="H193" s="25" t="s">
        <v>730</v>
      </c>
      <c r="I193" s="25" t="s">
        <v>100</v>
      </c>
      <c r="J193" s="23" t="s">
        <v>23</v>
      </c>
      <c r="K193" s="23" t="s">
        <v>615</v>
      </c>
      <c r="L193" s="4">
        <v>364</v>
      </c>
    </row>
    <row r="194" s="4" customFormat="1" ht="162" spans="1:16">
      <c r="A194" s="23">
        <v>31</v>
      </c>
      <c r="B194" s="25" t="s">
        <v>731</v>
      </c>
      <c r="C194" s="25" t="s">
        <v>732</v>
      </c>
      <c r="D194" s="23">
        <v>59914</v>
      </c>
      <c r="E194" s="26">
        <v>12000</v>
      </c>
      <c r="F194" s="23" t="s">
        <v>19</v>
      </c>
      <c r="G194" s="25" t="s">
        <v>733</v>
      </c>
      <c r="H194" s="25" t="s">
        <v>734</v>
      </c>
      <c r="I194" s="25" t="s">
        <v>105</v>
      </c>
      <c r="J194" s="39" t="s">
        <v>23</v>
      </c>
      <c r="K194" s="23" t="s">
        <v>615</v>
      </c>
      <c r="L194" s="4">
        <v>372</v>
      </c>
      <c r="P194" s="4" t="s">
        <v>25</v>
      </c>
    </row>
    <row r="195" s="4" customFormat="1" ht="54" spans="1:16">
      <c r="A195" s="23">
        <v>32</v>
      </c>
      <c r="B195" s="25" t="s">
        <v>735</v>
      </c>
      <c r="C195" s="25" t="s">
        <v>736</v>
      </c>
      <c r="D195" s="23">
        <v>9357</v>
      </c>
      <c r="E195" s="26">
        <v>4000</v>
      </c>
      <c r="F195" s="23" t="s">
        <v>185</v>
      </c>
      <c r="G195" s="25" t="s">
        <v>737</v>
      </c>
      <c r="H195" s="25" t="s">
        <v>738</v>
      </c>
      <c r="I195" s="25" t="s">
        <v>111</v>
      </c>
      <c r="J195" s="39" t="s">
        <v>23</v>
      </c>
      <c r="K195" s="23" t="s">
        <v>615</v>
      </c>
      <c r="L195" s="4">
        <v>381</v>
      </c>
      <c r="P195" s="4" t="s">
        <v>25</v>
      </c>
    </row>
    <row r="196" s="4" customFormat="1" ht="54" spans="1:16">
      <c r="A196" s="23">
        <v>33</v>
      </c>
      <c r="B196" s="25" t="s">
        <v>739</v>
      </c>
      <c r="C196" s="25" t="s">
        <v>740</v>
      </c>
      <c r="D196" s="23">
        <v>12000</v>
      </c>
      <c r="E196" s="26">
        <v>8000</v>
      </c>
      <c r="F196" s="23" t="s">
        <v>185</v>
      </c>
      <c r="G196" s="25" t="s">
        <v>741</v>
      </c>
      <c r="H196" s="25" t="s">
        <v>742</v>
      </c>
      <c r="I196" s="25" t="s">
        <v>111</v>
      </c>
      <c r="J196" s="39" t="s">
        <v>23</v>
      </c>
      <c r="K196" s="23" t="s">
        <v>615</v>
      </c>
      <c r="L196" s="4">
        <v>383</v>
      </c>
      <c r="P196" s="4" t="s">
        <v>25</v>
      </c>
    </row>
    <row r="197" s="4" customFormat="1" ht="243" spans="1:16">
      <c r="A197" s="23">
        <v>34</v>
      </c>
      <c r="B197" s="24" t="s">
        <v>743</v>
      </c>
      <c r="C197" s="25" t="s">
        <v>744</v>
      </c>
      <c r="D197" s="23">
        <v>95369</v>
      </c>
      <c r="E197" s="26">
        <v>32000</v>
      </c>
      <c r="F197" s="23" t="s">
        <v>158</v>
      </c>
      <c r="G197" s="25" t="s">
        <v>745</v>
      </c>
      <c r="H197" s="25" t="s">
        <v>746</v>
      </c>
      <c r="I197" s="25" t="s">
        <v>116</v>
      </c>
      <c r="J197" s="23" t="s">
        <v>23</v>
      </c>
      <c r="K197" s="23" t="s">
        <v>615</v>
      </c>
      <c r="L197" s="4">
        <v>402</v>
      </c>
      <c r="P197" s="4" t="s">
        <v>25</v>
      </c>
    </row>
    <row r="198" s="4" customFormat="1" ht="229.5" spans="1:16">
      <c r="A198" s="23">
        <v>35</v>
      </c>
      <c r="B198" s="24" t="s">
        <v>747</v>
      </c>
      <c r="C198" s="25" t="s">
        <v>748</v>
      </c>
      <c r="D198" s="23">
        <v>104713</v>
      </c>
      <c r="E198" s="26">
        <v>12000</v>
      </c>
      <c r="F198" s="23" t="s">
        <v>19</v>
      </c>
      <c r="G198" s="25" t="s">
        <v>749</v>
      </c>
      <c r="H198" s="25" t="s">
        <v>750</v>
      </c>
      <c r="I198" s="25" t="s">
        <v>116</v>
      </c>
      <c r="J198" s="23" t="s">
        <v>23</v>
      </c>
      <c r="K198" s="23" t="s">
        <v>615</v>
      </c>
      <c r="L198" s="4">
        <v>412</v>
      </c>
      <c r="P198" s="4" t="s">
        <v>25</v>
      </c>
    </row>
    <row r="199" s="4" customFormat="1" ht="189" spans="1:16">
      <c r="A199" s="23">
        <v>36</v>
      </c>
      <c r="B199" s="24" t="s">
        <v>751</v>
      </c>
      <c r="C199" s="25" t="s">
        <v>752</v>
      </c>
      <c r="D199" s="23">
        <v>276000</v>
      </c>
      <c r="E199" s="26">
        <v>90000</v>
      </c>
      <c r="F199" s="23" t="s">
        <v>753</v>
      </c>
      <c r="G199" s="25" t="s">
        <v>754</v>
      </c>
      <c r="H199" s="25" t="s">
        <v>256</v>
      </c>
      <c r="I199" s="25" t="s">
        <v>257</v>
      </c>
      <c r="J199" s="41" t="s">
        <v>23</v>
      </c>
      <c r="K199" s="23" t="s">
        <v>615</v>
      </c>
      <c r="L199" s="4">
        <v>477</v>
      </c>
      <c r="P199" s="4" t="s">
        <v>25</v>
      </c>
    </row>
    <row r="200" s="4" customFormat="1" ht="148.5" spans="1:16">
      <c r="A200" s="23">
        <v>37</v>
      </c>
      <c r="B200" s="24" t="s">
        <v>755</v>
      </c>
      <c r="C200" s="25" t="s">
        <v>756</v>
      </c>
      <c r="D200" s="23">
        <v>140000</v>
      </c>
      <c r="E200" s="26">
        <v>4000</v>
      </c>
      <c r="F200" s="23" t="s">
        <v>50</v>
      </c>
      <c r="G200" s="25" t="s">
        <v>757</v>
      </c>
      <c r="H200" s="25" t="s">
        <v>758</v>
      </c>
      <c r="I200" s="25" t="s">
        <v>257</v>
      </c>
      <c r="J200" s="41" t="s">
        <v>23</v>
      </c>
      <c r="K200" s="23" t="s">
        <v>615</v>
      </c>
      <c r="L200" s="4">
        <v>480</v>
      </c>
      <c r="P200" s="4" t="s">
        <v>25</v>
      </c>
    </row>
    <row r="201" s="4" customFormat="1" ht="67.5" spans="1:16">
      <c r="A201" s="23">
        <v>38</v>
      </c>
      <c r="B201" s="24" t="s">
        <v>759</v>
      </c>
      <c r="C201" s="25" t="s">
        <v>760</v>
      </c>
      <c r="D201" s="23">
        <v>30000</v>
      </c>
      <c r="E201" s="26">
        <v>28000</v>
      </c>
      <c r="F201" s="23" t="s">
        <v>147</v>
      </c>
      <c r="G201" s="25" t="s">
        <v>375</v>
      </c>
      <c r="H201" s="25" t="s">
        <v>761</v>
      </c>
      <c r="I201" s="25" t="s">
        <v>257</v>
      </c>
      <c r="J201" s="41" t="s">
        <v>23</v>
      </c>
      <c r="K201" s="23" t="s">
        <v>615</v>
      </c>
      <c r="L201" s="4">
        <v>481</v>
      </c>
      <c r="P201" s="4" t="s">
        <v>25</v>
      </c>
    </row>
    <row r="202" s="4" customFormat="1" ht="54" spans="1:16">
      <c r="A202" s="23">
        <v>39</v>
      </c>
      <c r="B202" s="24" t="s">
        <v>762</v>
      </c>
      <c r="C202" s="25" t="s">
        <v>763</v>
      </c>
      <c r="D202" s="23">
        <v>10000</v>
      </c>
      <c r="E202" s="26">
        <v>5000</v>
      </c>
      <c r="F202" s="23" t="s">
        <v>50</v>
      </c>
      <c r="G202" s="25" t="s">
        <v>764</v>
      </c>
      <c r="H202" s="25" t="s">
        <v>765</v>
      </c>
      <c r="I202" s="25" t="s">
        <v>257</v>
      </c>
      <c r="J202" s="41" t="s">
        <v>23</v>
      </c>
      <c r="K202" s="23" t="s">
        <v>615</v>
      </c>
      <c r="L202" s="4">
        <v>483</v>
      </c>
      <c r="P202" s="4" t="s">
        <v>25</v>
      </c>
    </row>
    <row r="203" s="4" customFormat="1" ht="67.5" spans="1:16">
      <c r="A203" s="23">
        <v>40</v>
      </c>
      <c r="B203" s="24" t="s">
        <v>766</v>
      </c>
      <c r="C203" s="25" t="s">
        <v>767</v>
      </c>
      <c r="D203" s="23">
        <v>6053</v>
      </c>
      <c r="E203" s="26">
        <v>3550</v>
      </c>
      <c r="F203" s="23" t="s">
        <v>50</v>
      </c>
      <c r="G203" s="25" t="s">
        <v>472</v>
      </c>
      <c r="H203" s="25" t="s">
        <v>256</v>
      </c>
      <c r="I203" s="25" t="s">
        <v>257</v>
      </c>
      <c r="J203" s="41" t="s">
        <v>23</v>
      </c>
      <c r="K203" s="23" t="s">
        <v>615</v>
      </c>
      <c r="L203" s="4">
        <v>488</v>
      </c>
      <c r="P203" s="4" t="s">
        <v>25</v>
      </c>
    </row>
    <row r="204" s="4" customFormat="1" ht="54" spans="1:16">
      <c r="A204" s="23">
        <v>41</v>
      </c>
      <c r="B204" s="24" t="s">
        <v>768</v>
      </c>
      <c r="C204" s="25" t="s">
        <v>769</v>
      </c>
      <c r="D204" s="23">
        <v>6000</v>
      </c>
      <c r="E204" s="26">
        <v>5000</v>
      </c>
      <c r="F204" s="23" t="s">
        <v>602</v>
      </c>
      <c r="G204" s="25" t="s">
        <v>770</v>
      </c>
      <c r="H204" s="25" t="s">
        <v>256</v>
      </c>
      <c r="I204" s="25" t="s">
        <v>257</v>
      </c>
      <c r="J204" s="41" t="s">
        <v>23</v>
      </c>
      <c r="K204" s="46" t="s">
        <v>615</v>
      </c>
      <c r="L204" s="4">
        <v>490</v>
      </c>
      <c r="P204" s="4" t="s">
        <v>25</v>
      </c>
    </row>
    <row r="205" s="1" customFormat="1" ht="13.5" spans="1:24">
      <c r="A205" s="20"/>
      <c r="B205" s="17" t="s">
        <v>771</v>
      </c>
      <c r="C205" s="18">
        <f>SUM(C206,C208,C211,C215)</f>
        <v>11</v>
      </c>
      <c r="D205" s="16">
        <f>SUM(D206,D208,D211,D215)</f>
        <v>406731</v>
      </c>
      <c r="E205" s="16">
        <f>SUM(E206,E208,E211,E215)</f>
        <v>66000</v>
      </c>
      <c r="F205" s="21"/>
      <c r="G205" s="22"/>
      <c r="H205" s="22"/>
      <c r="I205" s="22"/>
      <c r="J205" s="37"/>
      <c r="K205" s="38"/>
      <c r="L205" s="38"/>
      <c r="M205" s="38"/>
      <c r="N205" s="38"/>
      <c r="O205" s="38"/>
      <c r="P205" s="38"/>
      <c r="Q205" s="38"/>
      <c r="R205" s="38"/>
      <c r="S205" s="38"/>
      <c r="T205" s="38"/>
      <c r="U205" s="38"/>
      <c r="V205" s="38"/>
      <c r="W205" s="38"/>
      <c r="X205" s="38"/>
    </row>
    <row r="206" s="1" customFormat="1" ht="13.5" spans="1:24">
      <c r="A206" s="20"/>
      <c r="B206" s="17" t="s">
        <v>772</v>
      </c>
      <c r="C206" s="18">
        <f>COUNTA(C207)</f>
        <v>1</v>
      </c>
      <c r="D206" s="16">
        <f>SUM(D207)</f>
        <v>50000</v>
      </c>
      <c r="E206" s="16">
        <f>SUM(E207)</f>
        <v>3500</v>
      </c>
      <c r="F206" s="21"/>
      <c r="G206" s="22"/>
      <c r="H206" s="22"/>
      <c r="I206" s="22"/>
      <c r="J206" s="37"/>
      <c r="K206" s="38"/>
      <c r="L206" s="38"/>
      <c r="M206" s="38"/>
      <c r="N206" s="38"/>
      <c r="O206" s="38"/>
      <c r="P206" s="38"/>
      <c r="Q206" s="38"/>
      <c r="R206" s="38"/>
      <c r="S206" s="38"/>
      <c r="T206" s="38"/>
      <c r="U206" s="38"/>
      <c r="V206" s="38"/>
      <c r="W206" s="38"/>
      <c r="X206" s="38"/>
    </row>
    <row r="207" s="4" customFormat="1" ht="67.5" spans="1:12">
      <c r="A207" s="23">
        <v>1</v>
      </c>
      <c r="B207" s="24" t="s">
        <v>773</v>
      </c>
      <c r="C207" s="25" t="s">
        <v>774</v>
      </c>
      <c r="D207" s="23">
        <v>50000</v>
      </c>
      <c r="E207" s="26">
        <v>3500</v>
      </c>
      <c r="F207" s="23" t="s">
        <v>147</v>
      </c>
      <c r="G207" s="25" t="s">
        <v>775</v>
      </c>
      <c r="H207" s="25" t="s">
        <v>776</v>
      </c>
      <c r="I207" s="25" t="s">
        <v>78</v>
      </c>
      <c r="J207" s="23" t="s">
        <v>23</v>
      </c>
      <c r="K207" s="23" t="s">
        <v>777</v>
      </c>
      <c r="L207" s="4">
        <v>296</v>
      </c>
    </row>
    <row r="208" s="1" customFormat="1" ht="13.5" spans="1:24">
      <c r="A208" s="20"/>
      <c r="B208" s="17" t="s">
        <v>778</v>
      </c>
      <c r="C208" s="18">
        <f>COUNTA(C209:C210)</f>
        <v>2</v>
      </c>
      <c r="D208" s="16">
        <f>SUM(D209:D210)</f>
        <v>18570</v>
      </c>
      <c r="E208" s="16">
        <f>SUM(E209:E210)</f>
        <v>5000</v>
      </c>
      <c r="F208" s="21"/>
      <c r="G208" s="22"/>
      <c r="H208" s="22"/>
      <c r="I208" s="22"/>
      <c r="J208" s="37"/>
      <c r="K208" s="38"/>
      <c r="L208" s="38"/>
      <c r="M208" s="38"/>
      <c r="N208" s="38"/>
      <c r="O208" s="38"/>
      <c r="P208" s="38"/>
      <c r="Q208" s="38"/>
      <c r="R208" s="38"/>
      <c r="S208" s="38"/>
      <c r="T208" s="38"/>
      <c r="U208" s="38"/>
      <c r="V208" s="38"/>
      <c r="W208" s="38"/>
      <c r="X208" s="38"/>
    </row>
    <row r="209" s="4" customFormat="1" ht="40.5" spans="1:16">
      <c r="A209" s="23">
        <v>1</v>
      </c>
      <c r="B209" s="24" t="s">
        <v>779</v>
      </c>
      <c r="C209" s="25" t="s">
        <v>780</v>
      </c>
      <c r="D209" s="23">
        <v>8570</v>
      </c>
      <c r="E209" s="26">
        <v>2000</v>
      </c>
      <c r="F209" s="23" t="s">
        <v>19</v>
      </c>
      <c r="G209" s="25" t="s">
        <v>662</v>
      </c>
      <c r="H209" s="25" t="s">
        <v>781</v>
      </c>
      <c r="I209" s="25" t="s">
        <v>22</v>
      </c>
      <c r="J209" s="23" t="s">
        <v>23</v>
      </c>
      <c r="K209" s="23" t="s">
        <v>782</v>
      </c>
      <c r="L209" s="4">
        <v>162</v>
      </c>
      <c r="P209" s="4" t="s">
        <v>25</v>
      </c>
    </row>
    <row r="210" s="4" customFormat="1" ht="40.5" spans="1:12">
      <c r="A210" s="23">
        <v>2</v>
      </c>
      <c r="B210" s="25" t="s">
        <v>783</v>
      </c>
      <c r="C210" s="25" t="s">
        <v>784</v>
      </c>
      <c r="D210" s="23">
        <v>10000</v>
      </c>
      <c r="E210" s="26">
        <v>3000</v>
      </c>
      <c r="F210" s="23" t="s">
        <v>50</v>
      </c>
      <c r="G210" s="25" t="s">
        <v>785</v>
      </c>
      <c r="H210" s="25" t="s">
        <v>786</v>
      </c>
      <c r="I210" s="25" t="s">
        <v>100</v>
      </c>
      <c r="J210" s="23" t="s">
        <v>23</v>
      </c>
      <c r="K210" s="23" t="s">
        <v>782</v>
      </c>
      <c r="L210" s="4">
        <v>361</v>
      </c>
    </row>
    <row r="211" s="1" customFormat="1" ht="13.5" spans="1:24">
      <c r="A211" s="20"/>
      <c r="B211" s="17" t="s">
        <v>787</v>
      </c>
      <c r="C211" s="18">
        <f>COUNTA(C212:C214)</f>
        <v>3</v>
      </c>
      <c r="D211" s="16">
        <f>SUM(D212:D214)</f>
        <v>93500</v>
      </c>
      <c r="E211" s="16">
        <f>SUM(E212:E214)</f>
        <v>16000</v>
      </c>
      <c r="F211" s="21"/>
      <c r="G211" s="22"/>
      <c r="H211" s="22"/>
      <c r="I211" s="22"/>
      <c r="J211" s="37"/>
      <c r="K211" s="38"/>
      <c r="L211" s="38"/>
      <c r="M211" s="38"/>
      <c r="N211" s="38"/>
      <c r="O211" s="38"/>
      <c r="P211" s="38"/>
      <c r="Q211" s="38"/>
      <c r="R211" s="38"/>
      <c r="S211" s="38"/>
      <c r="T211" s="38"/>
      <c r="U211" s="38"/>
      <c r="V211" s="38"/>
      <c r="W211" s="38"/>
      <c r="X211" s="38"/>
    </row>
    <row r="212" s="4" customFormat="1" ht="40.5" spans="1:12">
      <c r="A212" s="23">
        <v>1</v>
      </c>
      <c r="B212" s="24" t="s">
        <v>788</v>
      </c>
      <c r="C212" s="25" t="s">
        <v>789</v>
      </c>
      <c r="D212" s="23">
        <v>70000</v>
      </c>
      <c r="E212" s="26">
        <v>7000</v>
      </c>
      <c r="F212" s="23" t="s">
        <v>72</v>
      </c>
      <c r="G212" s="25" t="s">
        <v>790</v>
      </c>
      <c r="H212" s="25" t="s">
        <v>791</v>
      </c>
      <c r="I212" s="25" t="s">
        <v>78</v>
      </c>
      <c r="J212" s="23" t="s">
        <v>23</v>
      </c>
      <c r="K212" s="23" t="s">
        <v>792</v>
      </c>
      <c r="L212" s="4">
        <v>299</v>
      </c>
    </row>
    <row r="213" s="4" customFormat="1" ht="40.5" spans="1:16">
      <c r="A213" s="23">
        <v>2</v>
      </c>
      <c r="B213" s="25" t="s">
        <v>793</v>
      </c>
      <c r="C213" s="25" t="s">
        <v>794</v>
      </c>
      <c r="D213" s="23">
        <v>12000</v>
      </c>
      <c r="E213" s="26">
        <v>3000</v>
      </c>
      <c r="F213" s="23" t="s">
        <v>50</v>
      </c>
      <c r="G213" s="25" t="s">
        <v>795</v>
      </c>
      <c r="H213" s="25" t="s">
        <v>796</v>
      </c>
      <c r="I213" s="25" t="s">
        <v>92</v>
      </c>
      <c r="J213" s="39" t="s">
        <v>23</v>
      </c>
      <c r="K213" s="23" t="s">
        <v>792</v>
      </c>
      <c r="L213" s="4">
        <v>345</v>
      </c>
      <c r="P213" s="4" t="s">
        <v>25</v>
      </c>
    </row>
    <row r="214" s="4" customFormat="1" ht="67.5" spans="1:16">
      <c r="A214" s="23">
        <v>3</v>
      </c>
      <c r="B214" s="25" t="s">
        <v>797</v>
      </c>
      <c r="C214" s="25" t="s">
        <v>798</v>
      </c>
      <c r="D214" s="23">
        <v>11500</v>
      </c>
      <c r="E214" s="26">
        <v>6000</v>
      </c>
      <c r="F214" s="23" t="s">
        <v>185</v>
      </c>
      <c r="G214" s="25" t="s">
        <v>799</v>
      </c>
      <c r="H214" s="25" t="s">
        <v>800</v>
      </c>
      <c r="I214" s="25" t="s">
        <v>111</v>
      </c>
      <c r="J214" s="39" t="s">
        <v>23</v>
      </c>
      <c r="K214" s="23" t="s">
        <v>792</v>
      </c>
      <c r="L214" s="4">
        <v>382</v>
      </c>
      <c r="P214" s="4" t="s">
        <v>25</v>
      </c>
    </row>
    <row r="215" s="1" customFormat="1" ht="13.5" spans="1:24">
      <c r="A215" s="20"/>
      <c r="B215" s="17" t="s">
        <v>801</v>
      </c>
      <c r="C215" s="18">
        <f>COUNTA(C216:C220)</f>
        <v>5</v>
      </c>
      <c r="D215" s="16">
        <f>SUM(D216:D220)</f>
        <v>244661</v>
      </c>
      <c r="E215" s="16">
        <f>SUM(E216:E220)</f>
        <v>41500</v>
      </c>
      <c r="F215" s="21"/>
      <c r="G215" s="22"/>
      <c r="H215" s="22"/>
      <c r="I215" s="22"/>
      <c r="J215" s="37"/>
      <c r="K215" s="38"/>
      <c r="L215" s="38"/>
      <c r="M215" s="38"/>
      <c r="N215" s="38"/>
      <c r="O215" s="38"/>
      <c r="P215" s="38"/>
      <c r="Q215" s="38"/>
      <c r="R215" s="38"/>
      <c r="S215" s="38"/>
      <c r="T215" s="38"/>
      <c r="U215" s="38"/>
      <c r="V215" s="38"/>
      <c r="W215" s="38"/>
      <c r="X215" s="38"/>
    </row>
    <row r="216" s="4" customFormat="1" ht="67.5" spans="1:12">
      <c r="A216" s="23">
        <v>1</v>
      </c>
      <c r="B216" s="24" t="s">
        <v>802</v>
      </c>
      <c r="C216" s="25" t="s">
        <v>803</v>
      </c>
      <c r="D216" s="23">
        <v>100000</v>
      </c>
      <c r="E216" s="26">
        <v>6000</v>
      </c>
      <c r="F216" s="23" t="s">
        <v>158</v>
      </c>
      <c r="G216" s="25" t="s">
        <v>804</v>
      </c>
      <c r="H216" s="25" t="s">
        <v>805</v>
      </c>
      <c r="I216" s="25" t="s">
        <v>78</v>
      </c>
      <c r="J216" s="23" t="s">
        <v>23</v>
      </c>
      <c r="K216" s="23" t="s">
        <v>806</v>
      </c>
      <c r="L216" s="4">
        <v>277</v>
      </c>
    </row>
    <row r="217" s="4" customFormat="1" ht="40.5" spans="1:12">
      <c r="A217" s="23">
        <v>2</v>
      </c>
      <c r="B217" s="24" t="s">
        <v>807</v>
      </c>
      <c r="C217" s="25" t="s">
        <v>808</v>
      </c>
      <c r="D217" s="23">
        <v>10500</v>
      </c>
      <c r="E217" s="26">
        <v>5500</v>
      </c>
      <c r="F217" s="23" t="s">
        <v>41</v>
      </c>
      <c r="G217" s="25" t="s">
        <v>809</v>
      </c>
      <c r="H217" s="25" t="s">
        <v>810</v>
      </c>
      <c r="I217" s="25" t="s">
        <v>78</v>
      </c>
      <c r="J217" s="23" t="s">
        <v>23</v>
      </c>
      <c r="K217" s="23" t="s">
        <v>806</v>
      </c>
      <c r="L217" s="4">
        <v>308</v>
      </c>
    </row>
    <row r="218" s="4" customFormat="1" ht="67.5" spans="1:12">
      <c r="A218" s="23">
        <v>3</v>
      </c>
      <c r="B218" s="24" t="s">
        <v>811</v>
      </c>
      <c r="C218" s="25" t="s">
        <v>812</v>
      </c>
      <c r="D218" s="23">
        <v>7161</v>
      </c>
      <c r="E218" s="26">
        <v>4000</v>
      </c>
      <c r="F218" s="23" t="s">
        <v>50</v>
      </c>
      <c r="G218" s="25" t="s">
        <v>813</v>
      </c>
      <c r="H218" s="25" t="s">
        <v>810</v>
      </c>
      <c r="I218" s="25" t="s">
        <v>78</v>
      </c>
      <c r="J218" s="23" t="s">
        <v>23</v>
      </c>
      <c r="K218" s="23" t="s">
        <v>806</v>
      </c>
      <c r="L218" s="4">
        <v>309</v>
      </c>
    </row>
    <row r="219" s="4" customFormat="1" ht="67.5" spans="1:12">
      <c r="A219" s="23">
        <v>4</v>
      </c>
      <c r="B219" s="25" t="s">
        <v>814</v>
      </c>
      <c r="C219" s="25" t="s">
        <v>815</v>
      </c>
      <c r="D219" s="23">
        <v>119000</v>
      </c>
      <c r="E219" s="26">
        <v>20000</v>
      </c>
      <c r="F219" s="23" t="s">
        <v>158</v>
      </c>
      <c r="G219" s="25" t="s">
        <v>816</v>
      </c>
      <c r="H219" s="25" t="s">
        <v>817</v>
      </c>
      <c r="I219" s="25" t="s">
        <v>100</v>
      </c>
      <c r="J219" s="23" t="s">
        <v>23</v>
      </c>
      <c r="K219" s="23" t="s">
        <v>806</v>
      </c>
      <c r="L219" s="4">
        <v>360</v>
      </c>
    </row>
    <row r="220" s="4" customFormat="1" ht="94.5" spans="1:16">
      <c r="A220" s="23">
        <v>5</v>
      </c>
      <c r="B220" s="24" t="s">
        <v>818</v>
      </c>
      <c r="C220" s="25" t="s">
        <v>819</v>
      </c>
      <c r="D220" s="23">
        <v>8000</v>
      </c>
      <c r="E220" s="26">
        <v>6000</v>
      </c>
      <c r="F220" s="23" t="s">
        <v>50</v>
      </c>
      <c r="G220" s="25" t="s">
        <v>820</v>
      </c>
      <c r="H220" s="25" t="s">
        <v>821</v>
      </c>
      <c r="I220" s="25" t="s">
        <v>116</v>
      </c>
      <c r="J220" s="23" t="s">
        <v>23</v>
      </c>
      <c r="K220" s="23" t="s">
        <v>806</v>
      </c>
      <c r="L220" s="4">
        <v>421</v>
      </c>
      <c r="P220" s="4" t="s">
        <v>25</v>
      </c>
    </row>
    <row r="221" s="1" customFormat="1" ht="13.5" spans="1:24">
      <c r="A221" s="20"/>
      <c r="B221" s="17" t="s">
        <v>822</v>
      </c>
      <c r="C221" s="18">
        <f>SUM(C222,C253,C286,C433)</f>
        <v>237</v>
      </c>
      <c r="D221" s="16">
        <f>SUM(D222,D253,D286,D433)</f>
        <v>30641588.745</v>
      </c>
      <c r="E221" s="16">
        <f>SUM(E222,E253,E286,E433)</f>
        <v>4340969</v>
      </c>
      <c r="F221" s="21"/>
      <c r="G221" s="22"/>
      <c r="H221" s="22"/>
      <c r="I221" s="22"/>
      <c r="J221" s="37"/>
      <c r="K221" s="38"/>
      <c r="L221" s="38"/>
      <c r="M221" s="38"/>
      <c r="N221" s="38"/>
      <c r="O221" s="38"/>
      <c r="P221" s="38"/>
      <c r="Q221" s="38"/>
      <c r="R221" s="38"/>
      <c r="S221" s="38"/>
      <c r="T221" s="38"/>
      <c r="U221" s="38"/>
      <c r="V221" s="38"/>
      <c r="W221" s="38"/>
      <c r="X221" s="38"/>
    </row>
    <row r="222" s="1" customFormat="1" ht="13.5" spans="1:24">
      <c r="A222" s="20"/>
      <c r="B222" s="17" t="s">
        <v>823</v>
      </c>
      <c r="C222" s="18">
        <f>COUNTA(C223:C252)</f>
        <v>30</v>
      </c>
      <c r="D222" s="16">
        <f>SUM(D223:D252)</f>
        <v>4240812.14</v>
      </c>
      <c r="E222" s="16">
        <f>SUM(E223:E252)</f>
        <v>673300</v>
      </c>
      <c r="F222" s="21"/>
      <c r="G222" s="22"/>
      <c r="H222" s="22"/>
      <c r="I222" s="22"/>
      <c r="J222" s="37"/>
      <c r="K222" s="38"/>
      <c r="L222" s="38"/>
      <c r="M222" s="38"/>
      <c r="N222" s="38"/>
      <c r="O222" s="38"/>
      <c r="P222" s="38"/>
      <c r="Q222" s="38"/>
      <c r="R222" s="38"/>
      <c r="S222" s="38"/>
      <c r="T222" s="38"/>
      <c r="U222" s="38"/>
      <c r="V222" s="38"/>
      <c r="W222" s="38"/>
      <c r="X222" s="38"/>
    </row>
    <row r="223" s="4" customFormat="1" ht="67.5" spans="1:16">
      <c r="A223" s="23">
        <v>1</v>
      </c>
      <c r="B223" s="45" t="s">
        <v>824</v>
      </c>
      <c r="C223" s="25" t="s">
        <v>825</v>
      </c>
      <c r="D223" s="23">
        <v>35000</v>
      </c>
      <c r="E223" s="26">
        <v>5000</v>
      </c>
      <c r="F223" s="23" t="s">
        <v>72</v>
      </c>
      <c r="G223" s="25" t="s">
        <v>826</v>
      </c>
      <c r="H223" s="25" t="s">
        <v>827</v>
      </c>
      <c r="I223" s="25" t="s">
        <v>291</v>
      </c>
      <c r="J223" s="48" t="s">
        <v>23</v>
      </c>
      <c r="K223" s="20" t="s">
        <v>828</v>
      </c>
      <c r="L223" s="4">
        <v>75</v>
      </c>
      <c r="P223" s="4" t="s">
        <v>25</v>
      </c>
    </row>
    <row r="224" s="4" customFormat="1" ht="108" spans="1:16">
      <c r="A224" s="23">
        <v>2</v>
      </c>
      <c r="B224" s="45" t="s">
        <v>829</v>
      </c>
      <c r="C224" s="25" t="s">
        <v>830</v>
      </c>
      <c r="D224" s="23">
        <v>25000</v>
      </c>
      <c r="E224" s="26">
        <v>13000</v>
      </c>
      <c r="F224" s="23" t="s">
        <v>72</v>
      </c>
      <c r="G224" s="25" t="s">
        <v>831</v>
      </c>
      <c r="H224" s="25" t="s">
        <v>832</v>
      </c>
      <c r="I224" s="25" t="s">
        <v>301</v>
      </c>
      <c r="J224" s="48" t="s">
        <v>23</v>
      </c>
      <c r="K224" s="49" t="s">
        <v>828</v>
      </c>
      <c r="L224" s="4">
        <v>90</v>
      </c>
      <c r="P224" s="4" t="s">
        <v>25</v>
      </c>
    </row>
    <row r="225" s="4" customFormat="1" ht="40.5" spans="1:16">
      <c r="A225" s="23">
        <v>3</v>
      </c>
      <c r="B225" s="24" t="s">
        <v>833</v>
      </c>
      <c r="C225" s="25" t="s">
        <v>834</v>
      </c>
      <c r="D225" s="23">
        <v>200000</v>
      </c>
      <c r="E225" s="26">
        <v>25000</v>
      </c>
      <c r="F225" s="23" t="s">
        <v>392</v>
      </c>
      <c r="G225" s="25" t="s">
        <v>835</v>
      </c>
      <c r="H225" s="25" t="s">
        <v>836</v>
      </c>
      <c r="I225" s="25" t="s">
        <v>22</v>
      </c>
      <c r="J225" s="23" t="s">
        <v>23</v>
      </c>
      <c r="K225" s="23" t="s">
        <v>828</v>
      </c>
      <c r="L225" s="4">
        <v>106</v>
      </c>
      <c r="P225" s="4" t="s">
        <v>25</v>
      </c>
    </row>
    <row r="226" s="4" customFormat="1" ht="40.5" spans="1:16">
      <c r="A226" s="23">
        <v>4</v>
      </c>
      <c r="B226" s="24" t="s">
        <v>837</v>
      </c>
      <c r="C226" s="25" t="s">
        <v>838</v>
      </c>
      <c r="D226" s="23">
        <v>150000</v>
      </c>
      <c r="E226" s="26">
        <v>3000</v>
      </c>
      <c r="F226" s="23" t="s">
        <v>158</v>
      </c>
      <c r="G226" s="25" t="s">
        <v>839</v>
      </c>
      <c r="H226" s="25" t="s">
        <v>840</v>
      </c>
      <c r="I226" s="25" t="s">
        <v>22</v>
      </c>
      <c r="J226" s="23" t="s">
        <v>23</v>
      </c>
      <c r="K226" s="49" t="s">
        <v>828</v>
      </c>
      <c r="L226" s="4">
        <v>116</v>
      </c>
      <c r="P226" s="4" t="s">
        <v>25</v>
      </c>
    </row>
    <row r="227" s="4" customFormat="1" ht="40.5" spans="1:16">
      <c r="A227" s="23">
        <v>5</v>
      </c>
      <c r="B227" s="24" t="s">
        <v>841</v>
      </c>
      <c r="C227" s="25" t="s">
        <v>842</v>
      </c>
      <c r="D227" s="23">
        <v>15015</v>
      </c>
      <c r="E227" s="26">
        <v>5000</v>
      </c>
      <c r="F227" s="23" t="s">
        <v>50</v>
      </c>
      <c r="G227" s="25" t="s">
        <v>843</v>
      </c>
      <c r="H227" s="25" t="s">
        <v>844</v>
      </c>
      <c r="I227" s="25" t="s">
        <v>22</v>
      </c>
      <c r="J227" s="23" t="s">
        <v>23</v>
      </c>
      <c r="K227" s="49" t="s">
        <v>828</v>
      </c>
      <c r="L227" s="4">
        <v>117</v>
      </c>
      <c r="P227" s="4" t="s">
        <v>25</v>
      </c>
    </row>
    <row r="228" s="4" customFormat="1" ht="40.5" spans="1:16">
      <c r="A228" s="23">
        <v>6</v>
      </c>
      <c r="B228" s="24" t="s">
        <v>845</v>
      </c>
      <c r="C228" s="25" t="s">
        <v>846</v>
      </c>
      <c r="D228" s="23">
        <v>128000</v>
      </c>
      <c r="E228" s="26">
        <v>60000</v>
      </c>
      <c r="F228" s="23" t="s">
        <v>59</v>
      </c>
      <c r="G228" s="25" t="s">
        <v>662</v>
      </c>
      <c r="H228" s="25" t="s">
        <v>847</v>
      </c>
      <c r="I228" s="25" t="s">
        <v>22</v>
      </c>
      <c r="J228" s="23" t="s">
        <v>23</v>
      </c>
      <c r="K228" s="23" t="s">
        <v>828</v>
      </c>
      <c r="L228" s="4">
        <v>138</v>
      </c>
      <c r="P228" s="4" t="s">
        <v>25</v>
      </c>
    </row>
    <row r="229" s="4" customFormat="1" ht="135" spans="1:16">
      <c r="A229" s="23">
        <v>7</v>
      </c>
      <c r="B229" s="24" t="s">
        <v>848</v>
      </c>
      <c r="C229" s="25" t="s">
        <v>849</v>
      </c>
      <c r="D229" s="23">
        <v>50000</v>
      </c>
      <c r="E229" s="26">
        <v>30000</v>
      </c>
      <c r="F229" s="23" t="s">
        <v>622</v>
      </c>
      <c r="G229" s="25" t="s">
        <v>662</v>
      </c>
      <c r="H229" s="25" t="s">
        <v>850</v>
      </c>
      <c r="I229" s="25" t="s">
        <v>22</v>
      </c>
      <c r="J229" s="23" t="s">
        <v>23</v>
      </c>
      <c r="K229" s="23" t="s">
        <v>828</v>
      </c>
      <c r="L229" s="4">
        <v>152</v>
      </c>
      <c r="P229" s="4" t="s">
        <v>25</v>
      </c>
    </row>
    <row r="230" s="4" customFormat="1" ht="40.5" spans="1:16">
      <c r="A230" s="23">
        <v>8</v>
      </c>
      <c r="B230" s="24" t="s">
        <v>851</v>
      </c>
      <c r="C230" s="25" t="s">
        <v>852</v>
      </c>
      <c r="D230" s="23">
        <v>34000</v>
      </c>
      <c r="E230" s="26">
        <v>1000</v>
      </c>
      <c r="F230" s="23" t="s">
        <v>853</v>
      </c>
      <c r="G230" s="25" t="s">
        <v>854</v>
      </c>
      <c r="H230" s="25" t="s">
        <v>855</v>
      </c>
      <c r="I230" s="25" t="s">
        <v>22</v>
      </c>
      <c r="J230" s="23" t="s">
        <v>23</v>
      </c>
      <c r="K230" s="23" t="s">
        <v>828</v>
      </c>
      <c r="L230" s="4">
        <v>169</v>
      </c>
      <c r="P230" s="4" t="s">
        <v>25</v>
      </c>
    </row>
    <row r="231" s="4" customFormat="1" ht="135" spans="1:16">
      <c r="A231" s="23">
        <v>9</v>
      </c>
      <c r="B231" s="24" t="s">
        <v>856</v>
      </c>
      <c r="C231" s="25" t="s">
        <v>857</v>
      </c>
      <c r="D231" s="23">
        <v>50000</v>
      </c>
      <c r="E231" s="26">
        <v>20000</v>
      </c>
      <c r="F231" s="23" t="s">
        <v>50</v>
      </c>
      <c r="G231" s="25" t="s">
        <v>858</v>
      </c>
      <c r="H231" s="25" t="s">
        <v>859</v>
      </c>
      <c r="I231" s="25" t="s">
        <v>56</v>
      </c>
      <c r="J231" s="23" t="s">
        <v>23</v>
      </c>
      <c r="K231" s="49" t="s">
        <v>828</v>
      </c>
      <c r="L231" s="4">
        <v>202</v>
      </c>
      <c r="P231" s="4" t="s">
        <v>25</v>
      </c>
    </row>
    <row r="232" s="5" customFormat="1" ht="121.5" spans="1:16">
      <c r="A232" s="23">
        <v>10</v>
      </c>
      <c r="B232" s="24" t="s">
        <v>860</v>
      </c>
      <c r="C232" s="25" t="s">
        <v>861</v>
      </c>
      <c r="D232" s="23">
        <v>12000</v>
      </c>
      <c r="E232" s="26">
        <v>7000</v>
      </c>
      <c r="F232" s="23" t="s">
        <v>50</v>
      </c>
      <c r="G232" s="25" t="s">
        <v>858</v>
      </c>
      <c r="H232" s="25" t="s">
        <v>862</v>
      </c>
      <c r="I232" s="25" t="s">
        <v>56</v>
      </c>
      <c r="J232" s="23" t="s">
        <v>23</v>
      </c>
      <c r="K232" s="23" t="s">
        <v>828</v>
      </c>
      <c r="L232" s="4">
        <v>204</v>
      </c>
      <c r="P232" s="4" t="s">
        <v>25</v>
      </c>
    </row>
    <row r="233" s="4" customFormat="1" ht="54" spans="1:16">
      <c r="A233" s="23">
        <v>11</v>
      </c>
      <c r="B233" s="24" t="s">
        <v>863</v>
      </c>
      <c r="C233" s="25" t="s">
        <v>864</v>
      </c>
      <c r="D233" s="23">
        <v>50000</v>
      </c>
      <c r="E233" s="26">
        <v>5000</v>
      </c>
      <c r="F233" s="23" t="s">
        <v>622</v>
      </c>
      <c r="G233" s="25" t="s">
        <v>865</v>
      </c>
      <c r="H233" s="25" t="s">
        <v>866</v>
      </c>
      <c r="I233" s="25" t="s">
        <v>56</v>
      </c>
      <c r="J233" s="23" t="s">
        <v>23</v>
      </c>
      <c r="K233" s="23" t="s">
        <v>828</v>
      </c>
      <c r="L233" s="4">
        <v>219</v>
      </c>
      <c r="P233" s="4" t="s">
        <v>25</v>
      </c>
    </row>
    <row r="234" s="4" customFormat="1" ht="40.5" spans="1:16">
      <c r="A234" s="23">
        <v>12</v>
      </c>
      <c r="B234" s="24" t="s">
        <v>867</v>
      </c>
      <c r="C234" s="25" t="s">
        <v>868</v>
      </c>
      <c r="D234" s="23">
        <v>97000</v>
      </c>
      <c r="E234" s="26">
        <v>8000</v>
      </c>
      <c r="F234" s="23" t="s">
        <v>72</v>
      </c>
      <c r="G234" s="25" t="s">
        <v>869</v>
      </c>
      <c r="H234" s="25" t="s">
        <v>870</v>
      </c>
      <c r="I234" s="25" t="s">
        <v>62</v>
      </c>
      <c r="J234" s="23" t="s">
        <v>23</v>
      </c>
      <c r="K234" s="49" t="s">
        <v>828</v>
      </c>
      <c r="L234" s="4">
        <v>226</v>
      </c>
      <c r="P234" s="4" t="s">
        <v>25</v>
      </c>
    </row>
    <row r="235" s="4" customFormat="1" ht="67.5" spans="1:16">
      <c r="A235" s="23">
        <v>13</v>
      </c>
      <c r="B235" s="24" t="s">
        <v>871</v>
      </c>
      <c r="C235" s="25" t="s">
        <v>872</v>
      </c>
      <c r="D235" s="23">
        <v>50000</v>
      </c>
      <c r="E235" s="26">
        <v>2000</v>
      </c>
      <c r="F235" s="23" t="s">
        <v>41</v>
      </c>
      <c r="G235" s="25" t="s">
        <v>873</v>
      </c>
      <c r="H235" s="25" t="s">
        <v>874</v>
      </c>
      <c r="I235" s="25" t="s">
        <v>62</v>
      </c>
      <c r="J235" s="23" t="s">
        <v>23</v>
      </c>
      <c r="K235" s="49" t="s">
        <v>828</v>
      </c>
      <c r="L235" s="4">
        <v>230</v>
      </c>
      <c r="P235" s="4" t="s">
        <v>25</v>
      </c>
    </row>
    <row r="236" s="4" customFormat="1" ht="40.5" spans="1:16">
      <c r="A236" s="23">
        <v>14</v>
      </c>
      <c r="B236" s="24" t="s">
        <v>875</v>
      </c>
      <c r="C236" s="25" t="s">
        <v>876</v>
      </c>
      <c r="D236" s="23">
        <v>150000</v>
      </c>
      <c r="E236" s="26">
        <v>20000</v>
      </c>
      <c r="F236" s="23" t="s">
        <v>178</v>
      </c>
      <c r="G236" s="25" t="s">
        <v>877</v>
      </c>
      <c r="H236" s="25" t="s">
        <v>878</v>
      </c>
      <c r="I236" s="25" t="s">
        <v>62</v>
      </c>
      <c r="J236" s="23" t="s">
        <v>23</v>
      </c>
      <c r="K236" s="23" t="s">
        <v>828</v>
      </c>
      <c r="L236" s="4">
        <v>235</v>
      </c>
      <c r="P236" s="4" t="s">
        <v>25</v>
      </c>
    </row>
    <row r="237" s="4" customFormat="1" ht="67.5" spans="1:16">
      <c r="A237" s="23">
        <v>15</v>
      </c>
      <c r="B237" s="24" t="s">
        <v>879</v>
      </c>
      <c r="C237" s="25" t="s">
        <v>880</v>
      </c>
      <c r="D237" s="23">
        <v>200000</v>
      </c>
      <c r="E237" s="26">
        <v>25000</v>
      </c>
      <c r="F237" s="23" t="s">
        <v>483</v>
      </c>
      <c r="G237" s="25" t="s">
        <v>881</v>
      </c>
      <c r="H237" s="25" t="s">
        <v>882</v>
      </c>
      <c r="I237" s="25" t="s">
        <v>62</v>
      </c>
      <c r="J237" s="23" t="s">
        <v>23</v>
      </c>
      <c r="K237" s="23" t="s">
        <v>828</v>
      </c>
      <c r="L237" s="4">
        <v>236</v>
      </c>
      <c r="P237" s="4" t="s">
        <v>25</v>
      </c>
    </row>
    <row r="238" s="4" customFormat="1" ht="81" spans="1:16">
      <c r="A238" s="23">
        <v>16</v>
      </c>
      <c r="B238" s="24" t="s">
        <v>883</v>
      </c>
      <c r="C238" s="25" t="s">
        <v>884</v>
      </c>
      <c r="D238" s="23">
        <v>450000</v>
      </c>
      <c r="E238" s="26">
        <v>10000</v>
      </c>
      <c r="F238" s="23" t="s">
        <v>622</v>
      </c>
      <c r="G238" s="25" t="s">
        <v>885</v>
      </c>
      <c r="H238" s="25" t="s">
        <v>886</v>
      </c>
      <c r="I238" s="25" t="s">
        <v>62</v>
      </c>
      <c r="J238" s="23" t="s">
        <v>23</v>
      </c>
      <c r="K238" s="23" t="s">
        <v>828</v>
      </c>
      <c r="L238" s="4">
        <v>245</v>
      </c>
      <c r="P238" s="4" t="s">
        <v>25</v>
      </c>
    </row>
    <row r="239" s="4" customFormat="1" ht="40.5" spans="1:12">
      <c r="A239" s="23">
        <v>17</v>
      </c>
      <c r="B239" s="24" t="s">
        <v>887</v>
      </c>
      <c r="C239" s="25" t="s">
        <v>888</v>
      </c>
      <c r="D239" s="23">
        <v>120000</v>
      </c>
      <c r="E239" s="26">
        <v>18000</v>
      </c>
      <c r="F239" s="23" t="s">
        <v>889</v>
      </c>
      <c r="G239" s="25" t="s">
        <v>890</v>
      </c>
      <c r="H239" s="25" t="s">
        <v>891</v>
      </c>
      <c r="I239" s="25" t="s">
        <v>78</v>
      </c>
      <c r="J239" s="23" t="s">
        <v>23</v>
      </c>
      <c r="K239" s="23" t="s">
        <v>828</v>
      </c>
      <c r="L239" s="4">
        <v>288</v>
      </c>
    </row>
    <row r="240" s="4" customFormat="1" ht="40.5" spans="1:12">
      <c r="A240" s="23">
        <v>18</v>
      </c>
      <c r="B240" s="24" t="s">
        <v>892</v>
      </c>
      <c r="C240" s="25" t="s">
        <v>893</v>
      </c>
      <c r="D240" s="23">
        <v>54000</v>
      </c>
      <c r="E240" s="26">
        <v>20000</v>
      </c>
      <c r="F240" s="23" t="s">
        <v>41</v>
      </c>
      <c r="G240" s="25" t="s">
        <v>894</v>
      </c>
      <c r="H240" s="25" t="s">
        <v>895</v>
      </c>
      <c r="I240" s="25" t="s">
        <v>78</v>
      </c>
      <c r="J240" s="23" t="s">
        <v>23</v>
      </c>
      <c r="K240" s="23" t="s">
        <v>828</v>
      </c>
      <c r="L240" s="4">
        <v>289</v>
      </c>
    </row>
    <row r="241" s="4" customFormat="1" ht="40.5" spans="1:16">
      <c r="A241" s="23">
        <v>19</v>
      </c>
      <c r="B241" s="28" t="s">
        <v>896</v>
      </c>
      <c r="C241" s="25" t="s">
        <v>897</v>
      </c>
      <c r="D241" s="23">
        <v>90000</v>
      </c>
      <c r="E241" s="26">
        <v>30000</v>
      </c>
      <c r="F241" s="23" t="s">
        <v>72</v>
      </c>
      <c r="G241" s="25" t="s">
        <v>898</v>
      </c>
      <c r="H241" s="25" t="s">
        <v>899</v>
      </c>
      <c r="I241" s="25" t="s">
        <v>92</v>
      </c>
      <c r="J241" s="39" t="s">
        <v>23</v>
      </c>
      <c r="K241" s="23" t="s">
        <v>828</v>
      </c>
      <c r="L241" s="4">
        <v>337</v>
      </c>
      <c r="P241" s="4" t="s">
        <v>25</v>
      </c>
    </row>
    <row r="242" s="4" customFormat="1" ht="135" spans="1:16">
      <c r="A242" s="23">
        <v>20</v>
      </c>
      <c r="B242" s="25" t="s">
        <v>900</v>
      </c>
      <c r="C242" s="25" t="s">
        <v>901</v>
      </c>
      <c r="D242" s="23">
        <v>11514.16</v>
      </c>
      <c r="E242" s="26">
        <v>7800</v>
      </c>
      <c r="F242" s="23" t="s">
        <v>489</v>
      </c>
      <c r="G242" s="25" t="s">
        <v>902</v>
      </c>
      <c r="H242" s="25" t="s">
        <v>192</v>
      </c>
      <c r="I242" s="25" t="s">
        <v>92</v>
      </c>
      <c r="J242" s="39" t="s">
        <v>23</v>
      </c>
      <c r="K242" s="20" t="s">
        <v>828</v>
      </c>
      <c r="L242" s="4">
        <v>357</v>
      </c>
      <c r="P242" s="4" t="s">
        <v>25</v>
      </c>
    </row>
    <row r="243" s="4" customFormat="1" ht="40.5" spans="1:12">
      <c r="A243" s="23">
        <v>21</v>
      </c>
      <c r="B243" s="25" t="s">
        <v>903</v>
      </c>
      <c r="C243" s="25" t="s">
        <v>904</v>
      </c>
      <c r="D243" s="23">
        <v>30000</v>
      </c>
      <c r="E243" s="26">
        <v>3500</v>
      </c>
      <c r="F243" s="23" t="s">
        <v>72</v>
      </c>
      <c r="G243" s="25" t="s">
        <v>905</v>
      </c>
      <c r="H243" s="25" t="s">
        <v>906</v>
      </c>
      <c r="I243" s="25" t="s">
        <v>100</v>
      </c>
      <c r="J243" s="23" t="s">
        <v>23</v>
      </c>
      <c r="K243" s="23" t="s">
        <v>828</v>
      </c>
      <c r="L243" s="4">
        <v>367</v>
      </c>
    </row>
    <row r="244" s="4" customFormat="1" ht="256.5" spans="1:16">
      <c r="A244" s="23">
        <v>22</v>
      </c>
      <c r="B244" s="24" t="s">
        <v>907</v>
      </c>
      <c r="C244" s="25" t="s">
        <v>908</v>
      </c>
      <c r="D244" s="23">
        <v>15000</v>
      </c>
      <c r="E244" s="26">
        <v>8000</v>
      </c>
      <c r="F244" s="23" t="s">
        <v>147</v>
      </c>
      <c r="G244" s="25" t="s">
        <v>909</v>
      </c>
      <c r="H244" s="25" t="s">
        <v>910</v>
      </c>
      <c r="I244" s="25" t="s">
        <v>116</v>
      </c>
      <c r="J244" s="23" t="s">
        <v>23</v>
      </c>
      <c r="K244" s="23" t="s">
        <v>828</v>
      </c>
      <c r="L244" s="4">
        <v>403</v>
      </c>
      <c r="P244" s="4" t="s">
        <v>25</v>
      </c>
    </row>
    <row r="245" s="4" customFormat="1" ht="175.5" spans="1:16">
      <c r="A245" s="23">
        <v>23</v>
      </c>
      <c r="B245" s="24" t="s">
        <v>911</v>
      </c>
      <c r="C245" s="25" t="s">
        <v>912</v>
      </c>
      <c r="D245" s="23">
        <v>41872.67</v>
      </c>
      <c r="E245" s="26">
        <v>25000</v>
      </c>
      <c r="F245" s="23" t="s">
        <v>50</v>
      </c>
      <c r="G245" s="25" t="s">
        <v>913</v>
      </c>
      <c r="H245" s="25" t="s">
        <v>746</v>
      </c>
      <c r="I245" s="25" t="s">
        <v>116</v>
      </c>
      <c r="J245" s="23" t="s">
        <v>23</v>
      </c>
      <c r="K245" s="23" t="s">
        <v>828</v>
      </c>
      <c r="L245" s="4">
        <v>404</v>
      </c>
      <c r="P245" s="4" t="s">
        <v>25</v>
      </c>
    </row>
    <row r="246" s="4" customFormat="1" ht="121.5" spans="1:16">
      <c r="A246" s="23">
        <v>24</v>
      </c>
      <c r="B246" s="24" t="s">
        <v>914</v>
      </c>
      <c r="C246" s="25" t="s">
        <v>915</v>
      </c>
      <c r="D246" s="23">
        <v>100000</v>
      </c>
      <c r="E246" s="26">
        <v>15000</v>
      </c>
      <c r="F246" s="23" t="s">
        <v>158</v>
      </c>
      <c r="G246" s="25" t="s">
        <v>916</v>
      </c>
      <c r="H246" s="25" t="s">
        <v>917</v>
      </c>
      <c r="I246" s="25" t="s">
        <v>116</v>
      </c>
      <c r="J246" s="23" t="s">
        <v>23</v>
      </c>
      <c r="K246" s="23" t="s">
        <v>828</v>
      </c>
      <c r="L246" s="4">
        <v>415</v>
      </c>
      <c r="P246" s="4" t="s">
        <v>25</v>
      </c>
    </row>
    <row r="247" s="4" customFormat="1" ht="81" spans="1:16">
      <c r="A247" s="23">
        <v>25</v>
      </c>
      <c r="B247" s="24" t="s">
        <v>918</v>
      </c>
      <c r="C247" s="25" t="s">
        <v>919</v>
      </c>
      <c r="D247" s="23">
        <v>15000</v>
      </c>
      <c r="E247" s="26">
        <v>6000</v>
      </c>
      <c r="F247" s="23" t="s">
        <v>50</v>
      </c>
      <c r="G247" s="25" t="s">
        <v>920</v>
      </c>
      <c r="H247" s="25" t="s">
        <v>921</v>
      </c>
      <c r="I247" s="25" t="s">
        <v>116</v>
      </c>
      <c r="J247" s="23" t="s">
        <v>23</v>
      </c>
      <c r="K247" s="23" t="s">
        <v>828</v>
      </c>
      <c r="L247" s="4">
        <v>418</v>
      </c>
      <c r="P247" s="4" t="s">
        <v>25</v>
      </c>
    </row>
    <row r="248" s="4" customFormat="1" ht="121.5" spans="1:16">
      <c r="A248" s="23">
        <v>26</v>
      </c>
      <c r="B248" s="24" t="s">
        <v>922</v>
      </c>
      <c r="C248" s="25" t="s">
        <v>923</v>
      </c>
      <c r="D248" s="23">
        <v>676016.31</v>
      </c>
      <c r="E248" s="26">
        <v>100000</v>
      </c>
      <c r="F248" s="23" t="s">
        <v>19</v>
      </c>
      <c r="G248" s="25" t="s">
        <v>924</v>
      </c>
      <c r="H248" s="25" t="s">
        <v>925</v>
      </c>
      <c r="I248" s="25" t="s">
        <v>181</v>
      </c>
      <c r="J248" s="41" t="s">
        <v>23</v>
      </c>
      <c r="K248" s="41" t="s">
        <v>828</v>
      </c>
      <c r="L248" s="4">
        <v>446</v>
      </c>
      <c r="P248" s="4" t="s">
        <v>25</v>
      </c>
    </row>
    <row r="249" s="4" customFormat="1" ht="81" spans="1:16">
      <c r="A249" s="23">
        <v>27</v>
      </c>
      <c r="B249" s="29" t="s">
        <v>926</v>
      </c>
      <c r="C249" s="25" t="s">
        <v>927</v>
      </c>
      <c r="D249" s="23">
        <v>650000</v>
      </c>
      <c r="E249" s="26">
        <v>50000</v>
      </c>
      <c r="F249" s="23" t="s">
        <v>928</v>
      </c>
      <c r="G249" s="25" t="s">
        <v>929</v>
      </c>
      <c r="H249" s="25" t="s">
        <v>930</v>
      </c>
      <c r="I249" s="25" t="s">
        <v>181</v>
      </c>
      <c r="J249" s="41" t="s">
        <v>23</v>
      </c>
      <c r="K249" s="23" t="s">
        <v>828</v>
      </c>
      <c r="L249" s="4">
        <v>449</v>
      </c>
      <c r="P249" s="4" t="s">
        <v>25</v>
      </c>
    </row>
    <row r="250" s="4" customFormat="1" ht="94.5" spans="1:16">
      <c r="A250" s="23">
        <v>28</v>
      </c>
      <c r="B250" s="42" t="s">
        <v>931</v>
      </c>
      <c r="C250" s="25" t="s">
        <v>932</v>
      </c>
      <c r="D250" s="23">
        <v>263475</v>
      </c>
      <c r="E250" s="26">
        <v>50000</v>
      </c>
      <c r="F250" s="23" t="s">
        <v>72</v>
      </c>
      <c r="G250" s="25" t="s">
        <v>933</v>
      </c>
      <c r="H250" s="25" t="s">
        <v>934</v>
      </c>
      <c r="I250" s="25" t="s">
        <v>181</v>
      </c>
      <c r="J250" s="41" t="s">
        <v>23</v>
      </c>
      <c r="K250" s="23" t="s">
        <v>828</v>
      </c>
      <c r="L250" s="4">
        <v>460</v>
      </c>
      <c r="P250" s="4" t="s">
        <v>25</v>
      </c>
    </row>
    <row r="251" s="7" customFormat="1" ht="67.5" spans="1:16">
      <c r="A251" s="23">
        <v>29</v>
      </c>
      <c r="B251" s="42" t="s">
        <v>935</v>
      </c>
      <c r="C251" s="25" t="s">
        <v>936</v>
      </c>
      <c r="D251" s="23">
        <v>472919</v>
      </c>
      <c r="E251" s="26">
        <v>100000</v>
      </c>
      <c r="F251" s="23" t="s">
        <v>178</v>
      </c>
      <c r="G251" s="25" t="s">
        <v>937</v>
      </c>
      <c r="H251" s="25" t="s">
        <v>938</v>
      </c>
      <c r="I251" s="25" t="s">
        <v>181</v>
      </c>
      <c r="J251" s="41" t="s">
        <v>23</v>
      </c>
      <c r="K251" s="46" t="s">
        <v>828</v>
      </c>
      <c r="L251" s="4">
        <v>461</v>
      </c>
      <c r="P251" s="4" t="s">
        <v>25</v>
      </c>
    </row>
    <row r="252" s="7" customFormat="1" ht="108" spans="1:16">
      <c r="A252" s="23">
        <v>30</v>
      </c>
      <c r="B252" s="24" t="s">
        <v>939</v>
      </c>
      <c r="C252" s="25" t="s">
        <v>940</v>
      </c>
      <c r="D252" s="23">
        <v>5000</v>
      </c>
      <c r="E252" s="26">
        <v>1000</v>
      </c>
      <c r="F252" s="23" t="s">
        <v>41</v>
      </c>
      <c r="G252" s="25" t="s">
        <v>941</v>
      </c>
      <c r="H252" s="25" t="s">
        <v>942</v>
      </c>
      <c r="I252" s="25" t="s">
        <v>257</v>
      </c>
      <c r="J252" s="41" t="s">
        <v>23</v>
      </c>
      <c r="K252" s="23" t="s">
        <v>828</v>
      </c>
      <c r="L252" s="4">
        <v>486</v>
      </c>
      <c r="P252" s="4" t="s">
        <v>25</v>
      </c>
    </row>
    <row r="253" s="1" customFormat="1" ht="13.5" spans="1:24">
      <c r="A253" s="20"/>
      <c r="B253" s="17" t="s">
        <v>943</v>
      </c>
      <c r="C253" s="18">
        <f>COUNTA(C254:C285)</f>
        <v>32</v>
      </c>
      <c r="D253" s="16">
        <f>SUM(D254:D285)</f>
        <v>7308877.73</v>
      </c>
      <c r="E253" s="16">
        <f>SUM(E254:E285)</f>
        <v>442766</v>
      </c>
      <c r="F253" s="21"/>
      <c r="G253" s="22"/>
      <c r="H253" s="22"/>
      <c r="I253" s="22"/>
      <c r="J253" s="37"/>
      <c r="K253" s="38"/>
      <c r="L253" s="38"/>
      <c r="M253" s="38"/>
      <c r="N253" s="38"/>
      <c r="O253" s="38"/>
      <c r="P253" s="38"/>
      <c r="Q253" s="38"/>
      <c r="R253" s="38"/>
      <c r="S253" s="38"/>
      <c r="T253" s="38"/>
      <c r="U253" s="38"/>
      <c r="V253" s="38"/>
      <c r="W253" s="38"/>
      <c r="X253" s="38"/>
    </row>
    <row r="254" s="4" customFormat="1" ht="94.5" spans="1:16">
      <c r="A254" s="23">
        <v>1</v>
      </c>
      <c r="B254" s="24" t="s">
        <v>944</v>
      </c>
      <c r="C254" s="25" t="s">
        <v>945</v>
      </c>
      <c r="D254" s="23">
        <v>120000</v>
      </c>
      <c r="E254" s="26">
        <v>35000</v>
      </c>
      <c r="F254" s="23" t="s">
        <v>72</v>
      </c>
      <c r="G254" s="25" t="s">
        <v>946</v>
      </c>
      <c r="H254" s="25" t="s">
        <v>947</v>
      </c>
      <c r="I254" s="25" t="s">
        <v>272</v>
      </c>
      <c r="J254" s="23" t="s">
        <v>23</v>
      </c>
      <c r="K254" s="23" t="s">
        <v>948</v>
      </c>
      <c r="L254" s="4">
        <v>17</v>
      </c>
      <c r="P254" s="4" t="s">
        <v>25</v>
      </c>
    </row>
    <row r="255" s="4" customFormat="1" ht="202.5" spans="1:16">
      <c r="A255" s="23">
        <v>2</v>
      </c>
      <c r="B255" s="25" t="s">
        <v>949</v>
      </c>
      <c r="C255" s="25" t="s">
        <v>950</v>
      </c>
      <c r="D255" s="23">
        <v>60000</v>
      </c>
      <c r="E255" s="26">
        <v>13000</v>
      </c>
      <c r="F255" s="23" t="s">
        <v>429</v>
      </c>
      <c r="G255" s="25" t="s">
        <v>951</v>
      </c>
      <c r="H255" s="25" t="s">
        <v>952</v>
      </c>
      <c r="I255" s="25" t="s">
        <v>432</v>
      </c>
      <c r="J255" s="23" t="s">
        <v>23</v>
      </c>
      <c r="K255" s="23" t="s">
        <v>948</v>
      </c>
      <c r="L255" s="4">
        <v>29</v>
      </c>
      <c r="P255" s="4" t="s">
        <v>25</v>
      </c>
    </row>
    <row r="256" s="4" customFormat="1" ht="67.5" spans="1:16">
      <c r="A256" s="23">
        <v>3</v>
      </c>
      <c r="B256" s="45" t="s">
        <v>953</v>
      </c>
      <c r="C256" s="25" t="s">
        <v>954</v>
      </c>
      <c r="D256" s="23">
        <v>1160000</v>
      </c>
      <c r="E256" s="26">
        <v>5000</v>
      </c>
      <c r="F256" s="23" t="s">
        <v>158</v>
      </c>
      <c r="G256" s="25" t="s">
        <v>955</v>
      </c>
      <c r="H256" s="25" t="s">
        <v>956</v>
      </c>
      <c r="I256" s="25" t="s">
        <v>291</v>
      </c>
      <c r="J256" s="48" t="s">
        <v>23</v>
      </c>
      <c r="K256" s="20" t="s">
        <v>948</v>
      </c>
      <c r="L256" s="4">
        <v>66</v>
      </c>
      <c r="P256" s="4" t="s">
        <v>25</v>
      </c>
    </row>
    <row r="257" s="4" customFormat="1" ht="54" spans="1:16">
      <c r="A257" s="23">
        <v>4</v>
      </c>
      <c r="B257" s="45" t="s">
        <v>957</v>
      </c>
      <c r="C257" s="25" t="s">
        <v>958</v>
      </c>
      <c r="D257" s="23">
        <v>810000</v>
      </c>
      <c r="E257" s="26">
        <v>60000</v>
      </c>
      <c r="F257" s="23" t="s">
        <v>158</v>
      </c>
      <c r="G257" s="25" t="s">
        <v>959</v>
      </c>
      <c r="H257" s="25" t="s">
        <v>960</v>
      </c>
      <c r="I257" s="25" t="s">
        <v>291</v>
      </c>
      <c r="J257" s="48" t="s">
        <v>23</v>
      </c>
      <c r="K257" s="20" t="s">
        <v>948</v>
      </c>
      <c r="L257" s="4">
        <v>67</v>
      </c>
      <c r="P257" s="4" t="s">
        <v>25</v>
      </c>
    </row>
    <row r="258" s="4" customFormat="1" ht="81" spans="1:16">
      <c r="A258" s="23">
        <v>5</v>
      </c>
      <c r="B258" s="45" t="s">
        <v>961</v>
      </c>
      <c r="C258" s="25" t="s">
        <v>962</v>
      </c>
      <c r="D258" s="23">
        <v>150000</v>
      </c>
      <c r="E258" s="26">
        <v>30000</v>
      </c>
      <c r="F258" s="23" t="s">
        <v>72</v>
      </c>
      <c r="G258" s="25" t="s">
        <v>963</v>
      </c>
      <c r="H258" s="25" t="s">
        <v>964</v>
      </c>
      <c r="I258" s="25" t="s">
        <v>291</v>
      </c>
      <c r="J258" s="48" t="s">
        <v>23</v>
      </c>
      <c r="K258" s="20" t="s">
        <v>948</v>
      </c>
      <c r="L258" s="4">
        <v>68</v>
      </c>
      <c r="P258" s="4" t="s">
        <v>25</v>
      </c>
    </row>
    <row r="259" s="4" customFormat="1" ht="148.5" spans="1:16">
      <c r="A259" s="23">
        <v>6</v>
      </c>
      <c r="B259" s="45" t="s">
        <v>965</v>
      </c>
      <c r="C259" s="25" t="s">
        <v>966</v>
      </c>
      <c r="D259" s="23">
        <v>35000</v>
      </c>
      <c r="E259" s="26">
        <v>12000</v>
      </c>
      <c r="F259" s="23" t="s">
        <v>19</v>
      </c>
      <c r="G259" s="25" t="s">
        <v>662</v>
      </c>
      <c r="H259" s="25" t="s">
        <v>967</v>
      </c>
      <c r="I259" s="25" t="s">
        <v>301</v>
      </c>
      <c r="J259" s="48" t="s">
        <v>23</v>
      </c>
      <c r="K259" s="49" t="s">
        <v>948</v>
      </c>
      <c r="L259" s="4">
        <v>84</v>
      </c>
      <c r="P259" s="4" t="s">
        <v>25</v>
      </c>
    </row>
    <row r="260" s="4" customFormat="1" ht="40.5" spans="1:16">
      <c r="A260" s="23">
        <v>7</v>
      </c>
      <c r="B260" s="45" t="s">
        <v>968</v>
      </c>
      <c r="C260" s="25" t="s">
        <v>969</v>
      </c>
      <c r="D260" s="23">
        <v>140500</v>
      </c>
      <c r="E260" s="26">
        <v>25000</v>
      </c>
      <c r="F260" s="23" t="s">
        <v>970</v>
      </c>
      <c r="G260" s="25" t="s">
        <v>971</v>
      </c>
      <c r="H260" s="25" t="s">
        <v>972</v>
      </c>
      <c r="I260" s="25" t="s">
        <v>301</v>
      </c>
      <c r="J260" s="48" t="s">
        <v>23</v>
      </c>
      <c r="K260" s="49" t="s">
        <v>948</v>
      </c>
      <c r="L260" s="4">
        <v>85</v>
      </c>
      <c r="P260" s="4" t="s">
        <v>25</v>
      </c>
    </row>
    <row r="261" s="4" customFormat="1" ht="94.5" spans="1:16">
      <c r="A261" s="23">
        <v>8</v>
      </c>
      <c r="B261" s="24" t="s">
        <v>973</v>
      </c>
      <c r="C261" s="25" t="s">
        <v>974</v>
      </c>
      <c r="D261" s="23">
        <v>1600000</v>
      </c>
      <c r="E261" s="26">
        <v>1000</v>
      </c>
      <c r="F261" s="23" t="s">
        <v>558</v>
      </c>
      <c r="G261" s="25" t="s">
        <v>975</v>
      </c>
      <c r="H261" s="25" t="s">
        <v>976</v>
      </c>
      <c r="I261" s="25" t="s">
        <v>206</v>
      </c>
      <c r="J261" s="23" t="s">
        <v>23</v>
      </c>
      <c r="K261" s="23" t="s">
        <v>948</v>
      </c>
      <c r="L261" s="4">
        <v>97</v>
      </c>
      <c r="P261" s="4" t="s">
        <v>25</v>
      </c>
    </row>
    <row r="262" s="4" customFormat="1" ht="256.5" spans="1:16">
      <c r="A262" s="23">
        <v>9</v>
      </c>
      <c r="B262" s="24" t="s">
        <v>977</v>
      </c>
      <c r="C262" s="25" t="s">
        <v>978</v>
      </c>
      <c r="D262" s="23">
        <v>500000</v>
      </c>
      <c r="E262" s="26">
        <v>15000</v>
      </c>
      <c r="F262" s="23" t="s">
        <v>392</v>
      </c>
      <c r="G262" s="25" t="s">
        <v>979</v>
      </c>
      <c r="H262" s="25" t="s">
        <v>980</v>
      </c>
      <c r="I262" s="25" t="s">
        <v>206</v>
      </c>
      <c r="J262" s="23" t="s">
        <v>23</v>
      </c>
      <c r="K262" s="23" t="s">
        <v>948</v>
      </c>
      <c r="L262" s="4">
        <v>98</v>
      </c>
      <c r="P262" s="4" t="s">
        <v>25</v>
      </c>
    </row>
    <row r="263" s="4" customFormat="1" ht="162" spans="1:16">
      <c r="A263" s="23">
        <v>10</v>
      </c>
      <c r="B263" s="24" t="s">
        <v>981</v>
      </c>
      <c r="C263" s="25" t="s">
        <v>982</v>
      </c>
      <c r="D263" s="23">
        <v>650000</v>
      </c>
      <c r="E263" s="26">
        <v>3000</v>
      </c>
      <c r="F263" s="23" t="s">
        <v>41</v>
      </c>
      <c r="G263" s="25" t="s">
        <v>983</v>
      </c>
      <c r="H263" s="25" t="s">
        <v>984</v>
      </c>
      <c r="I263" s="25" t="s">
        <v>206</v>
      </c>
      <c r="J263" s="23" t="s">
        <v>23</v>
      </c>
      <c r="K263" s="23" t="s">
        <v>948</v>
      </c>
      <c r="L263" s="4">
        <v>99</v>
      </c>
      <c r="P263" s="4" t="s">
        <v>25</v>
      </c>
    </row>
    <row r="264" s="4" customFormat="1" ht="67.5" spans="1:16">
      <c r="A264" s="23">
        <v>11</v>
      </c>
      <c r="B264" s="24" t="s">
        <v>985</v>
      </c>
      <c r="C264" s="25" t="s">
        <v>986</v>
      </c>
      <c r="D264" s="23">
        <v>200000</v>
      </c>
      <c r="E264" s="26">
        <v>5000</v>
      </c>
      <c r="F264" s="23" t="s">
        <v>392</v>
      </c>
      <c r="G264" s="25" t="s">
        <v>987</v>
      </c>
      <c r="H264" s="25" t="s">
        <v>988</v>
      </c>
      <c r="I264" s="25" t="s">
        <v>206</v>
      </c>
      <c r="J264" s="23" t="s">
        <v>23</v>
      </c>
      <c r="K264" s="23" t="s">
        <v>948</v>
      </c>
      <c r="L264" s="4">
        <v>100</v>
      </c>
      <c r="P264" s="4" t="s">
        <v>25</v>
      </c>
    </row>
    <row r="265" s="4" customFormat="1" ht="40.5" spans="1:16">
      <c r="A265" s="23">
        <v>12</v>
      </c>
      <c r="B265" s="24" t="s">
        <v>989</v>
      </c>
      <c r="C265" s="25" t="s">
        <v>990</v>
      </c>
      <c r="D265" s="23">
        <v>119800</v>
      </c>
      <c r="E265" s="26">
        <v>5000</v>
      </c>
      <c r="F265" s="23" t="s">
        <v>991</v>
      </c>
      <c r="G265" s="25" t="s">
        <v>992</v>
      </c>
      <c r="H265" s="25" t="s">
        <v>993</v>
      </c>
      <c r="I265" s="25" t="s">
        <v>22</v>
      </c>
      <c r="J265" s="23" t="s">
        <v>23</v>
      </c>
      <c r="K265" s="23" t="s">
        <v>948</v>
      </c>
      <c r="L265" s="4">
        <v>110</v>
      </c>
      <c r="P265" s="4" t="s">
        <v>25</v>
      </c>
    </row>
    <row r="266" s="4" customFormat="1" ht="40.5" spans="1:16">
      <c r="A266" s="23">
        <v>13</v>
      </c>
      <c r="B266" s="24" t="s">
        <v>994</v>
      </c>
      <c r="C266" s="25" t="s">
        <v>995</v>
      </c>
      <c r="D266" s="23">
        <v>68190</v>
      </c>
      <c r="E266" s="26">
        <v>2000</v>
      </c>
      <c r="F266" s="23" t="s">
        <v>991</v>
      </c>
      <c r="G266" s="25" t="s">
        <v>996</v>
      </c>
      <c r="H266" s="25" t="s">
        <v>997</v>
      </c>
      <c r="I266" s="25" t="s">
        <v>22</v>
      </c>
      <c r="J266" s="23" t="s">
        <v>23</v>
      </c>
      <c r="K266" s="23" t="s">
        <v>948</v>
      </c>
      <c r="L266" s="4">
        <v>111</v>
      </c>
      <c r="P266" s="4" t="s">
        <v>25</v>
      </c>
    </row>
    <row r="267" s="4" customFormat="1" ht="94.5" spans="1:16">
      <c r="A267" s="23">
        <v>14</v>
      </c>
      <c r="B267" s="24" t="s">
        <v>998</v>
      </c>
      <c r="C267" s="25" t="s">
        <v>999</v>
      </c>
      <c r="D267" s="23">
        <v>166000</v>
      </c>
      <c r="E267" s="26">
        <v>10000</v>
      </c>
      <c r="F267" s="23" t="s">
        <v>41</v>
      </c>
      <c r="G267" s="25" t="s">
        <v>1000</v>
      </c>
      <c r="H267" s="25" t="s">
        <v>1001</v>
      </c>
      <c r="I267" s="25" t="s">
        <v>56</v>
      </c>
      <c r="J267" s="23" t="s">
        <v>23</v>
      </c>
      <c r="K267" s="23" t="s">
        <v>948</v>
      </c>
      <c r="L267" s="4">
        <v>210</v>
      </c>
      <c r="P267" s="4" t="s">
        <v>25</v>
      </c>
    </row>
    <row r="268" s="4" customFormat="1" ht="148.5" spans="1:16">
      <c r="A268" s="23">
        <v>15</v>
      </c>
      <c r="B268" s="24" t="s">
        <v>1002</v>
      </c>
      <c r="C268" s="25" t="s">
        <v>1003</v>
      </c>
      <c r="D268" s="23">
        <v>180000</v>
      </c>
      <c r="E268" s="26">
        <v>30000</v>
      </c>
      <c r="F268" s="23" t="s">
        <v>622</v>
      </c>
      <c r="G268" s="25" t="s">
        <v>1004</v>
      </c>
      <c r="H268" s="25" t="s">
        <v>1005</v>
      </c>
      <c r="I268" s="25" t="s">
        <v>56</v>
      </c>
      <c r="J268" s="23" t="s">
        <v>23</v>
      </c>
      <c r="K268" s="23" t="s">
        <v>948</v>
      </c>
      <c r="L268" s="4">
        <v>216</v>
      </c>
      <c r="P268" s="4" t="s">
        <v>25</v>
      </c>
    </row>
    <row r="269" s="4" customFormat="1" ht="94.5" spans="1:16">
      <c r="A269" s="23">
        <v>16</v>
      </c>
      <c r="B269" s="24" t="s">
        <v>1006</v>
      </c>
      <c r="C269" s="25" t="s">
        <v>1007</v>
      </c>
      <c r="D269" s="23">
        <v>320000</v>
      </c>
      <c r="E269" s="26">
        <v>18000</v>
      </c>
      <c r="F269" s="23" t="s">
        <v>392</v>
      </c>
      <c r="G269" s="25" t="s">
        <v>1008</v>
      </c>
      <c r="H269" s="25" t="s">
        <v>1009</v>
      </c>
      <c r="I269" s="25" t="s">
        <v>62</v>
      </c>
      <c r="J269" s="23" t="s">
        <v>23</v>
      </c>
      <c r="K269" s="23" t="s">
        <v>948</v>
      </c>
      <c r="L269" s="4">
        <v>224</v>
      </c>
      <c r="P269" s="4" t="s">
        <v>25</v>
      </c>
    </row>
    <row r="270" s="4" customFormat="1" ht="175.5" spans="1:16">
      <c r="A270" s="23">
        <v>17</v>
      </c>
      <c r="B270" s="24" t="s">
        <v>1010</v>
      </c>
      <c r="C270" s="25" t="s">
        <v>1011</v>
      </c>
      <c r="D270" s="23">
        <v>220000</v>
      </c>
      <c r="E270" s="26">
        <v>30000</v>
      </c>
      <c r="F270" s="23" t="s">
        <v>59</v>
      </c>
      <c r="G270" s="25" t="s">
        <v>1012</v>
      </c>
      <c r="H270" s="25" t="s">
        <v>1013</v>
      </c>
      <c r="I270" s="25" t="s">
        <v>62</v>
      </c>
      <c r="J270" s="23" t="s">
        <v>23</v>
      </c>
      <c r="K270" s="23" t="s">
        <v>948</v>
      </c>
      <c r="L270" s="4">
        <v>228</v>
      </c>
      <c r="P270" s="4" t="s">
        <v>25</v>
      </c>
    </row>
    <row r="271" s="4" customFormat="1" ht="54" spans="1:12">
      <c r="A271" s="23">
        <v>18</v>
      </c>
      <c r="B271" s="24" t="s">
        <v>1014</v>
      </c>
      <c r="C271" s="25" t="s">
        <v>1015</v>
      </c>
      <c r="D271" s="23">
        <v>20000</v>
      </c>
      <c r="E271" s="26">
        <v>8500</v>
      </c>
      <c r="F271" s="23" t="s">
        <v>50</v>
      </c>
      <c r="G271" s="25" t="s">
        <v>1016</v>
      </c>
      <c r="H271" s="25" t="s">
        <v>1017</v>
      </c>
      <c r="I271" s="25" t="s">
        <v>78</v>
      </c>
      <c r="J271" s="23" t="s">
        <v>23</v>
      </c>
      <c r="K271" s="23" t="s">
        <v>948</v>
      </c>
      <c r="L271" s="4">
        <v>275</v>
      </c>
    </row>
    <row r="272" s="4" customFormat="1" ht="67.5" spans="1:12">
      <c r="A272" s="23">
        <v>19</v>
      </c>
      <c r="B272" s="24" t="s">
        <v>1018</v>
      </c>
      <c r="C272" s="25" t="s">
        <v>1019</v>
      </c>
      <c r="D272" s="23">
        <v>30000</v>
      </c>
      <c r="E272" s="26">
        <v>8000</v>
      </c>
      <c r="F272" s="23" t="s">
        <v>50</v>
      </c>
      <c r="G272" s="25" t="s">
        <v>1020</v>
      </c>
      <c r="H272" s="25" t="s">
        <v>1021</v>
      </c>
      <c r="I272" s="25" t="s">
        <v>78</v>
      </c>
      <c r="J272" s="23" t="s">
        <v>23</v>
      </c>
      <c r="K272" s="23" t="s">
        <v>948</v>
      </c>
      <c r="L272" s="4">
        <v>278</v>
      </c>
    </row>
    <row r="273" s="4" customFormat="1" ht="40.5" spans="1:12">
      <c r="A273" s="23">
        <v>20</v>
      </c>
      <c r="B273" s="24" t="s">
        <v>1022</v>
      </c>
      <c r="C273" s="25" t="s">
        <v>1023</v>
      </c>
      <c r="D273" s="23">
        <v>50000</v>
      </c>
      <c r="E273" s="26">
        <v>3500</v>
      </c>
      <c r="F273" s="23" t="s">
        <v>72</v>
      </c>
      <c r="G273" s="25" t="s">
        <v>1024</v>
      </c>
      <c r="H273" s="25" t="s">
        <v>1025</v>
      </c>
      <c r="I273" s="25" t="s">
        <v>78</v>
      </c>
      <c r="J273" s="23" t="s">
        <v>23</v>
      </c>
      <c r="K273" s="23" t="s">
        <v>948</v>
      </c>
      <c r="L273" s="4">
        <v>295</v>
      </c>
    </row>
    <row r="274" s="4" customFormat="1" ht="121.5" spans="1:12">
      <c r="A274" s="23">
        <v>21</v>
      </c>
      <c r="B274" s="24" t="s">
        <v>1026</v>
      </c>
      <c r="C274" s="25" t="s">
        <v>1027</v>
      </c>
      <c r="D274" s="23">
        <v>40000</v>
      </c>
      <c r="E274" s="26">
        <v>10000</v>
      </c>
      <c r="F274" s="23" t="s">
        <v>41</v>
      </c>
      <c r="G274" s="25" t="s">
        <v>1028</v>
      </c>
      <c r="H274" s="25" t="s">
        <v>1029</v>
      </c>
      <c r="I274" s="25" t="s">
        <v>83</v>
      </c>
      <c r="J274" s="23" t="s">
        <v>23</v>
      </c>
      <c r="K274" s="23" t="s">
        <v>948</v>
      </c>
      <c r="L274" s="4">
        <v>321</v>
      </c>
    </row>
    <row r="275" s="4" customFormat="1" ht="121.5" spans="1:12">
      <c r="A275" s="23">
        <v>22</v>
      </c>
      <c r="B275" s="24" t="s">
        <v>1030</v>
      </c>
      <c r="C275" s="25" t="s">
        <v>1031</v>
      </c>
      <c r="D275" s="23">
        <v>18000</v>
      </c>
      <c r="E275" s="26">
        <v>2000</v>
      </c>
      <c r="F275" s="23" t="s">
        <v>19</v>
      </c>
      <c r="G275" s="25" t="s">
        <v>1032</v>
      </c>
      <c r="H275" s="25" t="s">
        <v>1029</v>
      </c>
      <c r="I275" s="25" t="s">
        <v>83</v>
      </c>
      <c r="J275" s="23" t="s">
        <v>23</v>
      </c>
      <c r="K275" s="23" t="s">
        <v>948</v>
      </c>
      <c r="L275" s="4">
        <v>322</v>
      </c>
    </row>
    <row r="276" s="4" customFormat="1" ht="135" spans="1:12">
      <c r="A276" s="23">
        <v>23</v>
      </c>
      <c r="B276" s="24" t="s">
        <v>1033</v>
      </c>
      <c r="C276" s="25" t="s">
        <v>1034</v>
      </c>
      <c r="D276" s="23">
        <v>150000</v>
      </c>
      <c r="E276" s="26">
        <v>40000</v>
      </c>
      <c r="F276" s="23" t="s">
        <v>158</v>
      </c>
      <c r="G276" s="25" t="s">
        <v>1035</v>
      </c>
      <c r="H276" s="25" t="s">
        <v>1036</v>
      </c>
      <c r="I276" s="25" t="s">
        <v>83</v>
      </c>
      <c r="J276" s="23" t="s">
        <v>23</v>
      </c>
      <c r="K276" s="23" t="s">
        <v>948</v>
      </c>
      <c r="L276" s="4">
        <v>330</v>
      </c>
    </row>
    <row r="277" s="4" customFormat="1" ht="175.5" spans="1:12">
      <c r="A277" s="23">
        <v>24</v>
      </c>
      <c r="B277" s="24" t="s">
        <v>1037</v>
      </c>
      <c r="C277" s="25" t="s">
        <v>1038</v>
      </c>
      <c r="D277" s="23">
        <v>50693.44</v>
      </c>
      <c r="E277" s="26">
        <v>15000</v>
      </c>
      <c r="F277" s="23" t="s">
        <v>19</v>
      </c>
      <c r="G277" s="25" t="s">
        <v>1039</v>
      </c>
      <c r="H277" s="25" t="s">
        <v>1040</v>
      </c>
      <c r="I277" s="25" t="s">
        <v>83</v>
      </c>
      <c r="J277" s="23" t="s">
        <v>23</v>
      </c>
      <c r="K277" s="23" t="s">
        <v>948</v>
      </c>
      <c r="L277" s="4">
        <v>333</v>
      </c>
    </row>
    <row r="278" s="4" customFormat="1" ht="54" spans="1:12">
      <c r="A278" s="23">
        <v>25</v>
      </c>
      <c r="B278" s="25" t="s">
        <v>1041</v>
      </c>
      <c r="C278" s="25" t="s">
        <v>1042</v>
      </c>
      <c r="D278" s="23">
        <v>47064.29</v>
      </c>
      <c r="E278" s="26">
        <v>2000</v>
      </c>
      <c r="F278" s="23" t="s">
        <v>392</v>
      </c>
      <c r="G278" s="25" t="s">
        <v>1043</v>
      </c>
      <c r="H278" s="25" t="s">
        <v>1044</v>
      </c>
      <c r="I278" s="25" t="s">
        <v>100</v>
      </c>
      <c r="J278" s="23" t="s">
        <v>23</v>
      </c>
      <c r="K278" s="23" t="s">
        <v>948</v>
      </c>
      <c r="L278" s="4">
        <v>365</v>
      </c>
    </row>
    <row r="279" s="4" customFormat="1" ht="67.5" spans="1:16">
      <c r="A279" s="23">
        <v>26</v>
      </c>
      <c r="B279" s="25" t="s">
        <v>1045</v>
      </c>
      <c r="C279" s="25" t="s">
        <v>1046</v>
      </c>
      <c r="D279" s="23">
        <v>70225</v>
      </c>
      <c r="E279" s="26">
        <v>5000</v>
      </c>
      <c r="F279" s="23" t="s">
        <v>563</v>
      </c>
      <c r="G279" s="25" t="s">
        <v>1047</v>
      </c>
      <c r="H279" s="25" t="s">
        <v>1048</v>
      </c>
      <c r="I279" s="25" t="s">
        <v>599</v>
      </c>
      <c r="J279" s="39" t="s">
        <v>23</v>
      </c>
      <c r="K279" s="23" t="s">
        <v>948</v>
      </c>
      <c r="L279" s="4">
        <v>374</v>
      </c>
      <c r="P279" s="4" t="s">
        <v>25</v>
      </c>
    </row>
    <row r="280" s="4" customFormat="1" ht="54" spans="1:16">
      <c r="A280" s="23">
        <v>27</v>
      </c>
      <c r="B280" s="25" t="s">
        <v>1049</v>
      </c>
      <c r="C280" s="25" t="s">
        <v>1050</v>
      </c>
      <c r="D280" s="23">
        <v>15000</v>
      </c>
      <c r="E280" s="26">
        <v>9000</v>
      </c>
      <c r="F280" s="23" t="s">
        <v>185</v>
      </c>
      <c r="G280" s="25" t="s">
        <v>1051</v>
      </c>
      <c r="H280" s="25" t="s">
        <v>1052</v>
      </c>
      <c r="I280" s="25" t="s">
        <v>111</v>
      </c>
      <c r="J280" s="39" t="s">
        <v>23</v>
      </c>
      <c r="K280" s="23" t="s">
        <v>948</v>
      </c>
      <c r="L280" s="4">
        <v>378</v>
      </c>
      <c r="P280" s="4" t="s">
        <v>25</v>
      </c>
    </row>
    <row r="281" s="4" customFormat="1" ht="54" spans="1:16">
      <c r="A281" s="23">
        <v>28</v>
      </c>
      <c r="B281" s="24" t="s">
        <v>1053</v>
      </c>
      <c r="C281" s="25" t="s">
        <v>1054</v>
      </c>
      <c r="D281" s="23">
        <v>100000</v>
      </c>
      <c r="E281" s="26">
        <v>25000</v>
      </c>
      <c r="F281" s="23" t="s">
        <v>363</v>
      </c>
      <c r="G281" s="25" t="s">
        <v>1055</v>
      </c>
      <c r="H281" s="25" t="s">
        <v>1056</v>
      </c>
      <c r="I281" s="25" t="s">
        <v>116</v>
      </c>
      <c r="J281" s="23" t="s">
        <v>23</v>
      </c>
      <c r="K281" s="23" t="s">
        <v>948</v>
      </c>
      <c r="L281" s="4">
        <v>399</v>
      </c>
      <c r="P281" s="4" t="s">
        <v>25</v>
      </c>
    </row>
    <row r="282" s="4" customFormat="1" ht="67.5" spans="1:16">
      <c r="A282" s="23">
        <v>29</v>
      </c>
      <c r="B282" s="24" t="s">
        <v>1057</v>
      </c>
      <c r="C282" s="25" t="s">
        <v>1058</v>
      </c>
      <c r="D282" s="23">
        <v>100539</v>
      </c>
      <c r="E282" s="26">
        <v>1500</v>
      </c>
      <c r="F282" s="23" t="s">
        <v>178</v>
      </c>
      <c r="G282" s="25" t="s">
        <v>1059</v>
      </c>
      <c r="H282" s="25" t="s">
        <v>1060</v>
      </c>
      <c r="I282" s="25" t="s">
        <v>121</v>
      </c>
      <c r="J282" s="23" t="s">
        <v>23</v>
      </c>
      <c r="K282" s="23" t="s">
        <v>948</v>
      </c>
      <c r="L282" s="4">
        <v>431</v>
      </c>
      <c r="P282" s="4" t="s">
        <v>25</v>
      </c>
    </row>
    <row r="283" s="4" customFormat="1" ht="81" spans="1:16">
      <c r="A283" s="23">
        <v>30</v>
      </c>
      <c r="B283" s="24" t="s">
        <v>1061</v>
      </c>
      <c r="C283" s="25" t="s">
        <v>1062</v>
      </c>
      <c r="D283" s="23">
        <v>64166</v>
      </c>
      <c r="E283" s="26">
        <v>7000</v>
      </c>
      <c r="F283" s="23" t="s">
        <v>41</v>
      </c>
      <c r="G283" s="25" t="s">
        <v>1063</v>
      </c>
      <c r="H283" s="25" t="s">
        <v>1064</v>
      </c>
      <c r="I283" s="25" t="s">
        <v>121</v>
      </c>
      <c r="J283" s="23" t="s">
        <v>23</v>
      </c>
      <c r="K283" s="23" t="s">
        <v>948</v>
      </c>
      <c r="L283" s="4">
        <v>433</v>
      </c>
      <c r="P283" s="4" t="s">
        <v>25</v>
      </c>
    </row>
    <row r="284" s="4" customFormat="1" ht="135" spans="1:16">
      <c r="A284" s="23">
        <v>31</v>
      </c>
      <c r="B284" s="25" t="s">
        <v>1065</v>
      </c>
      <c r="C284" s="25" t="s">
        <v>1066</v>
      </c>
      <c r="D284" s="23">
        <v>21300</v>
      </c>
      <c r="E284" s="26">
        <v>2266</v>
      </c>
      <c r="F284" s="23" t="s">
        <v>585</v>
      </c>
      <c r="G284" s="25" t="s">
        <v>1067</v>
      </c>
      <c r="H284" s="25" t="s">
        <v>1068</v>
      </c>
      <c r="I284" s="25" t="s">
        <v>1069</v>
      </c>
      <c r="J284" s="23" t="s">
        <v>23</v>
      </c>
      <c r="K284" s="47" t="s">
        <v>948</v>
      </c>
      <c r="L284" s="4">
        <v>507</v>
      </c>
      <c r="P284" s="4" t="s">
        <v>25</v>
      </c>
    </row>
    <row r="285" s="4" customFormat="1" ht="81" spans="1:12">
      <c r="A285" s="23">
        <v>32</v>
      </c>
      <c r="B285" s="55" t="s">
        <v>1070</v>
      </c>
      <c r="C285" s="25" t="s">
        <v>1071</v>
      </c>
      <c r="D285" s="56">
        <v>32400</v>
      </c>
      <c r="E285" s="56">
        <v>5000</v>
      </c>
      <c r="F285" s="23" t="s">
        <v>585</v>
      </c>
      <c r="G285" s="25" t="s">
        <v>1072</v>
      </c>
      <c r="H285" s="25" t="s">
        <v>1068</v>
      </c>
      <c r="I285" s="25" t="s">
        <v>1073</v>
      </c>
      <c r="J285" s="23" t="s">
        <v>23</v>
      </c>
      <c r="K285" s="23" t="s">
        <v>948</v>
      </c>
      <c r="L285" s="4">
        <v>510</v>
      </c>
    </row>
    <row r="286" s="1" customFormat="1" ht="13.5" spans="1:24">
      <c r="A286" s="20"/>
      <c r="B286" s="17" t="s">
        <v>1074</v>
      </c>
      <c r="C286" s="18">
        <f>COUNTA(C287:C432)</f>
        <v>146</v>
      </c>
      <c r="D286" s="16">
        <f>SUM(D287:D432)</f>
        <v>13627267.685</v>
      </c>
      <c r="E286" s="16">
        <f>SUM(E287:E432)</f>
        <v>2740477</v>
      </c>
      <c r="F286" s="21"/>
      <c r="G286" s="22"/>
      <c r="H286" s="22"/>
      <c r="I286" s="22"/>
      <c r="J286" s="37"/>
      <c r="K286" s="38"/>
      <c r="L286" s="38"/>
      <c r="M286" s="38"/>
      <c r="N286" s="38"/>
      <c r="O286" s="38"/>
      <c r="P286" s="38"/>
      <c r="Q286" s="38"/>
      <c r="R286" s="38"/>
      <c r="S286" s="38"/>
      <c r="T286" s="38"/>
      <c r="U286" s="38"/>
      <c r="V286" s="38"/>
      <c r="W286" s="38"/>
      <c r="X286" s="38"/>
    </row>
    <row r="287" s="4" customFormat="1" ht="40.5" spans="1:16">
      <c r="A287" s="23">
        <v>1</v>
      </c>
      <c r="B287" s="24" t="s">
        <v>1075</v>
      </c>
      <c r="C287" s="25" t="s">
        <v>1076</v>
      </c>
      <c r="D287" s="23">
        <v>14199.67</v>
      </c>
      <c r="E287" s="26">
        <v>18000</v>
      </c>
      <c r="F287" s="23" t="s">
        <v>50</v>
      </c>
      <c r="G287" s="25" t="s">
        <v>1077</v>
      </c>
      <c r="H287" s="25" t="s">
        <v>1078</v>
      </c>
      <c r="I287" s="25" t="s">
        <v>272</v>
      </c>
      <c r="J287" s="23" t="s">
        <v>23</v>
      </c>
      <c r="K287" s="23" t="s">
        <v>1079</v>
      </c>
      <c r="L287" s="4">
        <v>1</v>
      </c>
      <c r="P287" s="4" t="s">
        <v>25</v>
      </c>
    </row>
    <row r="288" s="4" customFormat="1" ht="67.5" spans="1:16">
      <c r="A288" s="23">
        <v>2</v>
      </c>
      <c r="B288" s="24" t="s">
        <v>1080</v>
      </c>
      <c r="C288" s="25" t="s">
        <v>1081</v>
      </c>
      <c r="D288" s="23">
        <v>145000</v>
      </c>
      <c r="E288" s="26">
        <v>50000</v>
      </c>
      <c r="F288" s="23" t="s">
        <v>41</v>
      </c>
      <c r="G288" s="25" t="s">
        <v>1082</v>
      </c>
      <c r="H288" s="25" t="s">
        <v>1083</v>
      </c>
      <c r="I288" s="25" t="s">
        <v>272</v>
      </c>
      <c r="J288" s="23" t="s">
        <v>23</v>
      </c>
      <c r="K288" s="23" t="s">
        <v>1079</v>
      </c>
      <c r="L288" s="4">
        <v>2</v>
      </c>
      <c r="P288" s="4" t="s">
        <v>25</v>
      </c>
    </row>
    <row r="289" s="4" customFormat="1" ht="54" spans="1:16">
      <c r="A289" s="23">
        <v>3</v>
      </c>
      <c r="B289" s="24" t="s">
        <v>1084</v>
      </c>
      <c r="C289" s="25" t="s">
        <v>1085</v>
      </c>
      <c r="D289" s="23">
        <v>230000</v>
      </c>
      <c r="E289" s="26">
        <v>30000</v>
      </c>
      <c r="F289" s="23" t="s">
        <v>41</v>
      </c>
      <c r="G289" s="25" t="s">
        <v>1086</v>
      </c>
      <c r="H289" s="25" t="s">
        <v>1087</v>
      </c>
      <c r="I289" s="25" t="s">
        <v>272</v>
      </c>
      <c r="J289" s="23" t="s">
        <v>23</v>
      </c>
      <c r="K289" s="20" t="s">
        <v>1079</v>
      </c>
      <c r="L289" s="4">
        <v>3</v>
      </c>
      <c r="P289" s="4" t="s">
        <v>25</v>
      </c>
    </row>
    <row r="290" s="4" customFormat="1" ht="54" spans="1:16">
      <c r="A290" s="23">
        <v>4</v>
      </c>
      <c r="B290" s="24" t="s">
        <v>1088</v>
      </c>
      <c r="C290" s="25" t="s">
        <v>1089</v>
      </c>
      <c r="D290" s="23">
        <v>103960</v>
      </c>
      <c r="E290" s="26">
        <v>55000</v>
      </c>
      <c r="F290" s="23" t="s">
        <v>41</v>
      </c>
      <c r="G290" s="25" t="s">
        <v>1090</v>
      </c>
      <c r="H290" s="25" t="s">
        <v>1091</v>
      </c>
      <c r="I290" s="25" t="s">
        <v>272</v>
      </c>
      <c r="J290" s="23" t="s">
        <v>23</v>
      </c>
      <c r="K290" s="23" t="s">
        <v>1079</v>
      </c>
      <c r="L290" s="4">
        <v>6</v>
      </c>
      <c r="P290" s="4" t="s">
        <v>25</v>
      </c>
    </row>
    <row r="291" s="4" customFormat="1" ht="135" spans="1:16">
      <c r="A291" s="23">
        <v>5</v>
      </c>
      <c r="B291" s="24" t="s">
        <v>1092</v>
      </c>
      <c r="C291" s="25" t="s">
        <v>1093</v>
      </c>
      <c r="D291" s="23">
        <v>30000</v>
      </c>
      <c r="E291" s="26">
        <v>12000</v>
      </c>
      <c r="F291" s="23" t="s">
        <v>1094</v>
      </c>
      <c r="G291" s="25" t="s">
        <v>1095</v>
      </c>
      <c r="H291" s="25" t="s">
        <v>1096</v>
      </c>
      <c r="I291" s="25" t="s">
        <v>272</v>
      </c>
      <c r="J291" s="23" t="s">
        <v>23</v>
      </c>
      <c r="K291" s="23" t="s">
        <v>1079</v>
      </c>
      <c r="L291" s="4">
        <v>10</v>
      </c>
      <c r="P291" s="4" t="s">
        <v>25</v>
      </c>
    </row>
    <row r="292" s="4" customFormat="1" ht="94.5" spans="1:16">
      <c r="A292" s="23">
        <v>6</v>
      </c>
      <c r="B292" s="24" t="s">
        <v>1097</v>
      </c>
      <c r="C292" s="25" t="s">
        <v>1098</v>
      </c>
      <c r="D292" s="23">
        <v>75000</v>
      </c>
      <c r="E292" s="26">
        <v>15000</v>
      </c>
      <c r="F292" s="23" t="s">
        <v>41</v>
      </c>
      <c r="G292" s="25" t="s">
        <v>1099</v>
      </c>
      <c r="H292" s="25" t="s">
        <v>1100</v>
      </c>
      <c r="I292" s="25" t="s">
        <v>272</v>
      </c>
      <c r="J292" s="23" t="s">
        <v>23</v>
      </c>
      <c r="K292" s="23" t="s">
        <v>1079</v>
      </c>
      <c r="L292" s="4">
        <v>11</v>
      </c>
      <c r="P292" s="4" t="s">
        <v>25</v>
      </c>
    </row>
    <row r="293" s="4" customFormat="1" ht="121.5" spans="1:16">
      <c r="A293" s="23">
        <v>7</v>
      </c>
      <c r="B293" s="24" t="s">
        <v>1101</v>
      </c>
      <c r="C293" s="25" t="s">
        <v>1102</v>
      </c>
      <c r="D293" s="23">
        <v>100000</v>
      </c>
      <c r="E293" s="26">
        <v>2500</v>
      </c>
      <c r="F293" s="23" t="s">
        <v>1103</v>
      </c>
      <c r="G293" s="25" t="s">
        <v>1104</v>
      </c>
      <c r="H293" s="25" t="s">
        <v>1105</v>
      </c>
      <c r="I293" s="25" t="s">
        <v>272</v>
      </c>
      <c r="J293" s="23" t="s">
        <v>23</v>
      </c>
      <c r="K293" s="23" t="s">
        <v>1079</v>
      </c>
      <c r="L293" s="4">
        <v>12</v>
      </c>
      <c r="P293" s="4" t="s">
        <v>25</v>
      </c>
    </row>
    <row r="294" s="4" customFormat="1" ht="94.5" spans="1:16">
      <c r="A294" s="23">
        <v>8</v>
      </c>
      <c r="B294" s="24" t="s">
        <v>1106</v>
      </c>
      <c r="C294" s="25" t="s">
        <v>1107</v>
      </c>
      <c r="D294" s="23">
        <v>170000</v>
      </c>
      <c r="E294" s="26">
        <v>25000</v>
      </c>
      <c r="F294" s="23" t="s">
        <v>269</v>
      </c>
      <c r="G294" s="25" t="s">
        <v>1108</v>
      </c>
      <c r="H294" s="25" t="s">
        <v>1109</v>
      </c>
      <c r="I294" s="25" t="s">
        <v>272</v>
      </c>
      <c r="J294" s="23" t="s">
        <v>23</v>
      </c>
      <c r="K294" s="23" t="s">
        <v>1079</v>
      </c>
      <c r="L294" s="4">
        <v>14</v>
      </c>
      <c r="P294" s="4" t="s">
        <v>25</v>
      </c>
    </row>
    <row r="295" s="4" customFormat="1" ht="40.5" spans="1:16">
      <c r="A295" s="23">
        <v>9</v>
      </c>
      <c r="B295" s="24" t="s">
        <v>1110</v>
      </c>
      <c r="C295" s="25" t="s">
        <v>1111</v>
      </c>
      <c r="D295" s="23">
        <v>81000</v>
      </c>
      <c r="E295" s="26">
        <v>12000</v>
      </c>
      <c r="F295" s="23" t="s">
        <v>269</v>
      </c>
      <c r="G295" s="25" t="s">
        <v>1112</v>
      </c>
      <c r="H295" s="25" t="s">
        <v>1109</v>
      </c>
      <c r="I295" s="25" t="s">
        <v>272</v>
      </c>
      <c r="J295" s="23" t="s">
        <v>23</v>
      </c>
      <c r="K295" s="23" t="s">
        <v>1079</v>
      </c>
      <c r="L295" s="4">
        <v>15</v>
      </c>
      <c r="P295" s="4" t="s">
        <v>25</v>
      </c>
    </row>
    <row r="296" s="4" customFormat="1" ht="94.5" spans="1:16">
      <c r="A296" s="23">
        <v>10</v>
      </c>
      <c r="B296" s="24" t="s">
        <v>1113</v>
      </c>
      <c r="C296" s="25" t="s">
        <v>1114</v>
      </c>
      <c r="D296" s="23">
        <v>190000</v>
      </c>
      <c r="E296" s="26">
        <v>35000</v>
      </c>
      <c r="F296" s="23" t="s">
        <v>158</v>
      </c>
      <c r="G296" s="25" t="s">
        <v>1115</v>
      </c>
      <c r="H296" s="25" t="s">
        <v>1116</v>
      </c>
      <c r="I296" s="25" t="s">
        <v>272</v>
      </c>
      <c r="J296" s="23" t="s">
        <v>23</v>
      </c>
      <c r="K296" s="23" t="s">
        <v>1079</v>
      </c>
      <c r="L296" s="4">
        <v>18</v>
      </c>
      <c r="P296" s="4" t="s">
        <v>25</v>
      </c>
    </row>
    <row r="297" s="4" customFormat="1" ht="81" spans="1:16">
      <c r="A297" s="23">
        <v>11</v>
      </c>
      <c r="B297" s="24" t="s">
        <v>1117</v>
      </c>
      <c r="C297" s="25" t="s">
        <v>1118</v>
      </c>
      <c r="D297" s="23">
        <v>35000</v>
      </c>
      <c r="E297" s="26">
        <v>15000</v>
      </c>
      <c r="F297" s="23" t="s">
        <v>158</v>
      </c>
      <c r="G297" s="25" t="s">
        <v>1119</v>
      </c>
      <c r="H297" s="25" t="s">
        <v>1120</v>
      </c>
      <c r="I297" s="25" t="s">
        <v>272</v>
      </c>
      <c r="J297" s="23" t="s">
        <v>23</v>
      </c>
      <c r="K297" s="23" t="s">
        <v>1079</v>
      </c>
      <c r="L297" s="4">
        <v>19</v>
      </c>
      <c r="P297" s="4" t="s">
        <v>25</v>
      </c>
    </row>
    <row r="298" s="6" customFormat="1" ht="94.5" spans="1:16">
      <c r="A298" s="23">
        <v>12</v>
      </c>
      <c r="B298" s="24" t="s">
        <v>1121</v>
      </c>
      <c r="C298" s="25" t="s">
        <v>1122</v>
      </c>
      <c r="D298" s="23">
        <v>20000</v>
      </c>
      <c r="E298" s="26">
        <v>1000</v>
      </c>
      <c r="F298" s="23" t="s">
        <v>41</v>
      </c>
      <c r="G298" s="25" t="s">
        <v>1123</v>
      </c>
      <c r="H298" s="25" t="s">
        <v>1124</v>
      </c>
      <c r="I298" s="25" t="s">
        <v>272</v>
      </c>
      <c r="J298" s="23" t="s">
        <v>23</v>
      </c>
      <c r="K298" s="23" t="s">
        <v>1079</v>
      </c>
      <c r="L298" s="4">
        <v>21</v>
      </c>
      <c r="P298" s="4" t="s">
        <v>25</v>
      </c>
    </row>
    <row r="299" s="4" customFormat="1" ht="108" spans="1:16">
      <c r="A299" s="23">
        <v>13</v>
      </c>
      <c r="B299" s="24" t="s">
        <v>1125</v>
      </c>
      <c r="C299" s="25" t="s">
        <v>1126</v>
      </c>
      <c r="D299" s="23">
        <v>173000</v>
      </c>
      <c r="E299" s="26">
        <v>50000</v>
      </c>
      <c r="F299" s="23" t="s">
        <v>1127</v>
      </c>
      <c r="G299" s="25" t="s">
        <v>1128</v>
      </c>
      <c r="H299" s="25" t="s">
        <v>1129</v>
      </c>
      <c r="I299" s="25" t="s">
        <v>432</v>
      </c>
      <c r="J299" s="23" t="s">
        <v>23</v>
      </c>
      <c r="K299" s="23" t="s">
        <v>1079</v>
      </c>
      <c r="L299" s="4">
        <v>24</v>
      </c>
      <c r="P299" s="4" t="s">
        <v>25</v>
      </c>
    </row>
    <row r="300" s="4" customFormat="1" ht="94.5" spans="1:16">
      <c r="A300" s="23">
        <v>14</v>
      </c>
      <c r="B300" s="24" t="s">
        <v>1130</v>
      </c>
      <c r="C300" s="25" t="s">
        <v>1131</v>
      </c>
      <c r="D300" s="23">
        <v>60000</v>
      </c>
      <c r="E300" s="26">
        <v>10000</v>
      </c>
      <c r="F300" s="23" t="s">
        <v>1132</v>
      </c>
      <c r="G300" s="25" t="s">
        <v>1133</v>
      </c>
      <c r="H300" s="25" t="s">
        <v>1134</v>
      </c>
      <c r="I300" s="25" t="s">
        <v>432</v>
      </c>
      <c r="J300" s="23" t="s">
        <v>23</v>
      </c>
      <c r="K300" s="23" t="s">
        <v>1079</v>
      </c>
      <c r="L300" s="4">
        <v>28</v>
      </c>
      <c r="P300" s="4" t="s">
        <v>25</v>
      </c>
    </row>
    <row r="301" s="4" customFormat="1" ht="135" spans="1:16">
      <c r="A301" s="23">
        <v>15</v>
      </c>
      <c r="B301" s="25" t="s">
        <v>1135</v>
      </c>
      <c r="C301" s="25" t="s">
        <v>1136</v>
      </c>
      <c r="D301" s="23">
        <v>30000</v>
      </c>
      <c r="E301" s="26">
        <v>7000</v>
      </c>
      <c r="F301" s="23" t="s">
        <v>429</v>
      </c>
      <c r="G301" s="25" t="s">
        <v>1137</v>
      </c>
      <c r="H301" s="25" t="s">
        <v>1138</v>
      </c>
      <c r="I301" s="25" t="s">
        <v>432</v>
      </c>
      <c r="J301" s="23" t="s">
        <v>23</v>
      </c>
      <c r="K301" s="23" t="s">
        <v>1079</v>
      </c>
      <c r="L301" s="4">
        <v>32</v>
      </c>
      <c r="P301" s="4" t="s">
        <v>25</v>
      </c>
    </row>
    <row r="302" s="4" customFormat="1" ht="162" spans="1:16">
      <c r="A302" s="23">
        <v>16</v>
      </c>
      <c r="B302" s="24" t="s">
        <v>1139</v>
      </c>
      <c r="C302" s="25" t="s">
        <v>1140</v>
      </c>
      <c r="D302" s="23">
        <v>5000</v>
      </c>
      <c r="E302" s="26">
        <v>2000</v>
      </c>
      <c r="F302" s="23" t="s">
        <v>185</v>
      </c>
      <c r="G302" s="25" t="s">
        <v>1141</v>
      </c>
      <c r="H302" s="25" t="s">
        <v>619</v>
      </c>
      <c r="I302" s="25" t="s">
        <v>432</v>
      </c>
      <c r="J302" s="23" t="s">
        <v>23</v>
      </c>
      <c r="K302" s="23" t="s">
        <v>1079</v>
      </c>
      <c r="L302" s="4">
        <v>35</v>
      </c>
      <c r="P302" s="4" t="s">
        <v>25</v>
      </c>
    </row>
    <row r="303" s="4" customFormat="1" ht="54" spans="1:16">
      <c r="A303" s="23">
        <v>17</v>
      </c>
      <c r="B303" s="45" t="s">
        <v>1142</v>
      </c>
      <c r="C303" s="25" t="s">
        <v>1143</v>
      </c>
      <c r="D303" s="23">
        <v>160000</v>
      </c>
      <c r="E303" s="26">
        <v>20000</v>
      </c>
      <c r="F303" s="23" t="s">
        <v>72</v>
      </c>
      <c r="G303" s="25" t="s">
        <v>1144</v>
      </c>
      <c r="H303" s="25" t="s">
        <v>1145</v>
      </c>
      <c r="I303" s="25" t="s">
        <v>291</v>
      </c>
      <c r="J303" s="48" t="s">
        <v>23</v>
      </c>
      <c r="K303" s="20" t="s">
        <v>1079</v>
      </c>
      <c r="L303" s="4">
        <v>70</v>
      </c>
      <c r="P303" s="4" t="s">
        <v>25</v>
      </c>
    </row>
    <row r="304" s="4" customFormat="1" ht="40.5" spans="1:16">
      <c r="A304" s="23">
        <v>18</v>
      </c>
      <c r="B304" s="45" t="s">
        <v>1146</v>
      </c>
      <c r="C304" s="25" t="s">
        <v>1147</v>
      </c>
      <c r="D304" s="23">
        <v>155000</v>
      </c>
      <c r="E304" s="26">
        <v>20000</v>
      </c>
      <c r="F304" s="23" t="s">
        <v>41</v>
      </c>
      <c r="G304" s="25" t="s">
        <v>1148</v>
      </c>
      <c r="H304" s="25" t="s">
        <v>1149</v>
      </c>
      <c r="I304" s="25" t="s">
        <v>291</v>
      </c>
      <c r="J304" s="48" t="s">
        <v>23</v>
      </c>
      <c r="K304" s="20" t="s">
        <v>1079</v>
      </c>
      <c r="L304" s="4">
        <v>71</v>
      </c>
      <c r="P304" s="4" t="s">
        <v>25</v>
      </c>
    </row>
    <row r="305" s="4" customFormat="1" ht="54" spans="1:16">
      <c r="A305" s="23">
        <v>19</v>
      </c>
      <c r="B305" s="45" t="s">
        <v>1150</v>
      </c>
      <c r="C305" s="25" t="s">
        <v>1151</v>
      </c>
      <c r="D305" s="23">
        <v>150000</v>
      </c>
      <c r="E305" s="26">
        <v>25000</v>
      </c>
      <c r="F305" s="23" t="s">
        <v>72</v>
      </c>
      <c r="G305" s="25" t="s">
        <v>1148</v>
      </c>
      <c r="H305" s="25" t="s">
        <v>1152</v>
      </c>
      <c r="I305" s="25" t="s">
        <v>291</v>
      </c>
      <c r="J305" s="48" t="s">
        <v>23</v>
      </c>
      <c r="K305" s="20" t="s">
        <v>1079</v>
      </c>
      <c r="L305" s="4">
        <v>72</v>
      </c>
      <c r="P305" s="4" t="s">
        <v>25</v>
      </c>
    </row>
    <row r="306" s="4" customFormat="1" ht="81" spans="1:16">
      <c r="A306" s="23">
        <v>20</v>
      </c>
      <c r="B306" s="45" t="s">
        <v>1153</v>
      </c>
      <c r="C306" s="25" t="s">
        <v>1154</v>
      </c>
      <c r="D306" s="23">
        <v>120000</v>
      </c>
      <c r="E306" s="26">
        <v>15000</v>
      </c>
      <c r="F306" s="23" t="s">
        <v>41</v>
      </c>
      <c r="G306" s="25" t="s">
        <v>1155</v>
      </c>
      <c r="H306" s="25" t="s">
        <v>1156</v>
      </c>
      <c r="I306" s="25" t="s">
        <v>291</v>
      </c>
      <c r="J306" s="48" t="s">
        <v>23</v>
      </c>
      <c r="K306" s="20" t="s">
        <v>1079</v>
      </c>
      <c r="L306" s="4">
        <v>73</v>
      </c>
      <c r="P306" s="4" t="s">
        <v>25</v>
      </c>
    </row>
    <row r="307" s="4" customFormat="1" ht="40.5" spans="1:16">
      <c r="A307" s="23">
        <v>21</v>
      </c>
      <c r="B307" s="45" t="s">
        <v>1157</v>
      </c>
      <c r="C307" s="25" t="s">
        <v>1158</v>
      </c>
      <c r="D307" s="23">
        <v>30000</v>
      </c>
      <c r="E307" s="26">
        <v>5000</v>
      </c>
      <c r="F307" s="23" t="s">
        <v>41</v>
      </c>
      <c r="G307" s="25" t="s">
        <v>1159</v>
      </c>
      <c r="H307" s="25" t="s">
        <v>1160</v>
      </c>
      <c r="I307" s="25" t="s">
        <v>291</v>
      </c>
      <c r="J307" s="48" t="s">
        <v>23</v>
      </c>
      <c r="K307" s="20" t="s">
        <v>1079</v>
      </c>
      <c r="L307" s="4">
        <v>74</v>
      </c>
      <c r="P307" s="4" t="s">
        <v>25</v>
      </c>
    </row>
    <row r="308" s="4" customFormat="1" ht="40.5" spans="1:16">
      <c r="A308" s="23">
        <v>22</v>
      </c>
      <c r="B308" s="45" t="s">
        <v>1161</v>
      </c>
      <c r="C308" s="25" t="s">
        <v>1162</v>
      </c>
      <c r="D308" s="23">
        <v>238000</v>
      </c>
      <c r="E308" s="26">
        <v>97200</v>
      </c>
      <c r="F308" s="23" t="s">
        <v>147</v>
      </c>
      <c r="G308" s="25" t="s">
        <v>1163</v>
      </c>
      <c r="H308" s="25" t="s">
        <v>1164</v>
      </c>
      <c r="I308" s="25" t="s">
        <v>301</v>
      </c>
      <c r="J308" s="48" t="s">
        <v>23</v>
      </c>
      <c r="K308" s="49" t="s">
        <v>1079</v>
      </c>
      <c r="L308" s="4">
        <v>78</v>
      </c>
      <c r="P308" s="4" t="s">
        <v>25</v>
      </c>
    </row>
    <row r="309" s="4" customFormat="1" ht="54" spans="1:16">
      <c r="A309" s="23">
        <v>23</v>
      </c>
      <c r="B309" s="45" t="s">
        <v>1165</v>
      </c>
      <c r="C309" s="25" t="s">
        <v>1166</v>
      </c>
      <c r="D309" s="23">
        <v>108340</v>
      </c>
      <c r="E309" s="26">
        <v>50000</v>
      </c>
      <c r="F309" s="23" t="s">
        <v>147</v>
      </c>
      <c r="G309" s="25" t="s">
        <v>1167</v>
      </c>
      <c r="H309" s="25" t="s">
        <v>1168</v>
      </c>
      <c r="I309" s="25" t="s">
        <v>301</v>
      </c>
      <c r="J309" s="48" t="s">
        <v>23</v>
      </c>
      <c r="K309" s="49" t="s">
        <v>1079</v>
      </c>
      <c r="L309" s="4">
        <v>79</v>
      </c>
      <c r="P309" s="4" t="s">
        <v>25</v>
      </c>
    </row>
    <row r="310" s="4" customFormat="1" ht="40.5" spans="1:16">
      <c r="A310" s="23">
        <v>24</v>
      </c>
      <c r="B310" s="45" t="s">
        <v>1169</v>
      </c>
      <c r="C310" s="25" t="s">
        <v>1170</v>
      </c>
      <c r="D310" s="23">
        <v>25000</v>
      </c>
      <c r="E310" s="26">
        <v>15000</v>
      </c>
      <c r="F310" s="23" t="s">
        <v>50</v>
      </c>
      <c r="G310" s="25" t="s">
        <v>1171</v>
      </c>
      <c r="H310" s="25" t="s">
        <v>1172</v>
      </c>
      <c r="I310" s="25" t="s">
        <v>301</v>
      </c>
      <c r="J310" s="48" t="s">
        <v>23</v>
      </c>
      <c r="K310" s="49" t="s">
        <v>1079</v>
      </c>
      <c r="L310" s="4">
        <v>80</v>
      </c>
      <c r="P310" s="4" t="s">
        <v>25</v>
      </c>
    </row>
    <row r="311" s="4" customFormat="1" ht="54" spans="1:16">
      <c r="A311" s="23">
        <v>25</v>
      </c>
      <c r="B311" s="45" t="s">
        <v>1173</v>
      </c>
      <c r="C311" s="25" t="s">
        <v>1174</v>
      </c>
      <c r="D311" s="23">
        <v>11728</v>
      </c>
      <c r="E311" s="26">
        <v>7500</v>
      </c>
      <c r="F311" s="23" t="s">
        <v>41</v>
      </c>
      <c r="G311" s="25" t="s">
        <v>1175</v>
      </c>
      <c r="H311" s="25" t="s">
        <v>1176</v>
      </c>
      <c r="I311" s="25" t="s">
        <v>301</v>
      </c>
      <c r="J311" s="48" t="s">
        <v>23</v>
      </c>
      <c r="K311" s="49" t="s">
        <v>1079</v>
      </c>
      <c r="L311" s="4">
        <v>81</v>
      </c>
      <c r="P311" s="4" t="s">
        <v>25</v>
      </c>
    </row>
    <row r="312" s="4" customFormat="1" ht="40.5" spans="1:16">
      <c r="A312" s="23">
        <v>26</v>
      </c>
      <c r="B312" s="45" t="s">
        <v>1177</v>
      </c>
      <c r="C312" s="25" t="s">
        <v>1178</v>
      </c>
      <c r="D312" s="23">
        <v>40000</v>
      </c>
      <c r="E312" s="26">
        <v>20040</v>
      </c>
      <c r="F312" s="23" t="s">
        <v>72</v>
      </c>
      <c r="G312" s="25" t="s">
        <v>662</v>
      </c>
      <c r="H312" s="25" t="s">
        <v>1179</v>
      </c>
      <c r="I312" s="25" t="s">
        <v>301</v>
      </c>
      <c r="J312" s="48" t="s">
        <v>23</v>
      </c>
      <c r="K312" s="49" t="s">
        <v>1079</v>
      </c>
      <c r="L312" s="4">
        <v>82</v>
      </c>
      <c r="P312" s="4" t="s">
        <v>25</v>
      </c>
    </row>
    <row r="313" s="4" customFormat="1" ht="40.5" spans="1:16">
      <c r="A313" s="23">
        <v>27</v>
      </c>
      <c r="B313" s="45" t="s">
        <v>1180</v>
      </c>
      <c r="C313" s="25" t="s">
        <v>1181</v>
      </c>
      <c r="D313" s="23">
        <v>30000</v>
      </c>
      <c r="E313" s="26">
        <v>20000</v>
      </c>
      <c r="F313" s="23" t="s">
        <v>19</v>
      </c>
      <c r="G313" s="25" t="s">
        <v>1182</v>
      </c>
      <c r="H313" s="25" t="s">
        <v>1183</v>
      </c>
      <c r="I313" s="25" t="s">
        <v>301</v>
      </c>
      <c r="J313" s="48" t="s">
        <v>23</v>
      </c>
      <c r="K313" s="49" t="s">
        <v>1079</v>
      </c>
      <c r="L313" s="4">
        <v>83</v>
      </c>
      <c r="P313" s="4" t="s">
        <v>25</v>
      </c>
    </row>
    <row r="314" s="4" customFormat="1" ht="40.5" spans="1:16">
      <c r="A314" s="23">
        <v>28</v>
      </c>
      <c r="B314" s="24" t="s">
        <v>1184</v>
      </c>
      <c r="C314" s="25" t="s">
        <v>1185</v>
      </c>
      <c r="D314" s="23">
        <v>30000</v>
      </c>
      <c r="E314" s="26">
        <v>25000</v>
      </c>
      <c r="F314" s="23" t="s">
        <v>50</v>
      </c>
      <c r="G314" s="25" t="s">
        <v>1186</v>
      </c>
      <c r="H314" s="25" t="s">
        <v>1187</v>
      </c>
      <c r="I314" s="25" t="s">
        <v>206</v>
      </c>
      <c r="J314" s="23" t="s">
        <v>23</v>
      </c>
      <c r="K314" s="23" t="s">
        <v>1079</v>
      </c>
      <c r="L314" s="4">
        <v>96</v>
      </c>
      <c r="P314" s="4" t="s">
        <v>25</v>
      </c>
    </row>
    <row r="315" s="4" customFormat="1" ht="67.5" spans="1:16">
      <c r="A315" s="23">
        <v>29</v>
      </c>
      <c r="B315" s="24" t="s">
        <v>1188</v>
      </c>
      <c r="C315" s="25" t="s">
        <v>1189</v>
      </c>
      <c r="D315" s="23">
        <v>123000</v>
      </c>
      <c r="E315" s="26">
        <v>14000</v>
      </c>
      <c r="F315" s="23" t="s">
        <v>72</v>
      </c>
      <c r="G315" s="25" t="s">
        <v>1190</v>
      </c>
      <c r="H315" s="25" t="s">
        <v>1191</v>
      </c>
      <c r="I315" s="25" t="s">
        <v>206</v>
      </c>
      <c r="J315" s="23" t="s">
        <v>23</v>
      </c>
      <c r="K315" s="23" t="s">
        <v>1079</v>
      </c>
      <c r="L315" s="4">
        <v>101</v>
      </c>
      <c r="P315" s="4" t="s">
        <v>25</v>
      </c>
    </row>
    <row r="316" s="4" customFormat="1" ht="40.5" spans="1:16">
      <c r="A316" s="23">
        <v>30</v>
      </c>
      <c r="B316" s="24" t="s">
        <v>1192</v>
      </c>
      <c r="C316" s="25" t="s">
        <v>1193</v>
      </c>
      <c r="D316" s="23">
        <v>160000</v>
      </c>
      <c r="E316" s="26">
        <v>60000</v>
      </c>
      <c r="F316" s="23" t="s">
        <v>674</v>
      </c>
      <c r="G316" s="25" t="s">
        <v>662</v>
      </c>
      <c r="H316" s="25" t="s">
        <v>1194</v>
      </c>
      <c r="I316" s="25" t="s">
        <v>22</v>
      </c>
      <c r="J316" s="23" t="s">
        <v>23</v>
      </c>
      <c r="K316" s="23" t="s">
        <v>1079</v>
      </c>
      <c r="L316" s="4">
        <v>135</v>
      </c>
      <c r="P316" s="4" t="s">
        <v>25</v>
      </c>
    </row>
    <row r="317" s="4" customFormat="1" ht="67.5" spans="1:16">
      <c r="A317" s="23">
        <v>31</v>
      </c>
      <c r="B317" s="24" t="s">
        <v>1195</v>
      </c>
      <c r="C317" s="25" t="s">
        <v>1196</v>
      </c>
      <c r="D317" s="23">
        <v>28000</v>
      </c>
      <c r="E317" s="26">
        <v>3000</v>
      </c>
      <c r="F317" s="23" t="s">
        <v>19</v>
      </c>
      <c r="G317" s="25" t="s">
        <v>662</v>
      </c>
      <c r="H317" s="25" t="s">
        <v>1197</v>
      </c>
      <c r="I317" s="25" t="s">
        <v>22</v>
      </c>
      <c r="J317" s="23" t="s">
        <v>23</v>
      </c>
      <c r="K317" s="23" t="s">
        <v>1079</v>
      </c>
      <c r="L317" s="4">
        <v>136</v>
      </c>
      <c r="P317" s="4" t="s">
        <v>25</v>
      </c>
    </row>
    <row r="318" s="4" customFormat="1" ht="40.5" spans="1:16">
      <c r="A318" s="23">
        <v>32</v>
      </c>
      <c r="B318" s="24" t="s">
        <v>1198</v>
      </c>
      <c r="C318" s="25" t="s">
        <v>1199</v>
      </c>
      <c r="D318" s="23">
        <v>15000</v>
      </c>
      <c r="E318" s="26">
        <v>7000</v>
      </c>
      <c r="F318" s="23" t="s">
        <v>41</v>
      </c>
      <c r="G318" s="25" t="s">
        <v>662</v>
      </c>
      <c r="H318" s="25" t="s">
        <v>1200</v>
      </c>
      <c r="I318" s="25" t="s">
        <v>22</v>
      </c>
      <c r="J318" s="23" t="s">
        <v>23</v>
      </c>
      <c r="K318" s="23" t="s">
        <v>1079</v>
      </c>
      <c r="L318" s="4">
        <v>137</v>
      </c>
      <c r="P318" s="4" t="s">
        <v>25</v>
      </c>
    </row>
    <row r="319" s="4" customFormat="1" ht="40.5" spans="1:16">
      <c r="A319" s="23">
        <v>33</v>
      </c>
      <c r="B319" s="24" t="s">
        <v>1201</v>
      </c>
      <c r="C319" s="25" t="s">
        <v>1202</v>
      </c>
      <c r="D319" s="23">
        <v>38000</v>
      </c>
      <c r="E319" s="26">
        <v>20000</v>
      </c>
      <c r="F319" s="23" t="s">
        <v>72</v>
      </c>
      <c r="G319" s="25" t="s">
        <v>662</v>
      </c>
      <c r="H319" s="25" t="s">
        <v>1203</v>
      </c>
      <c r="I319" s="25" t="s">
        <v>22</v>
      </c>
      <c r="J319" s="23" t="s">
        <v>23</v>
      </c>
      <c r="K319" s="23" t="s">
        <v>1079</v>
      </c>
      <c r="L319" s="4">
        <v>139</v>
      </c>
      <c r="P319" s="4" t="s">
        <v>25</v>
      </c>
    </row>
    <row r="320" s="4" customFormat="1" ht="40.5" spans="1:16">
      <c r="A320" s="23">
        <v>34</v>
      </c>
      <c r="B320" s="24" t="s">
        <v>1204</v>
      </c>
      <c r="C320" s="25" t="s">
        <v>1205</v>
      </c>
      <c r="D320" s="23">
        <v>11843</v>
      </c>
      <c r="E320" s="26">
        <v>8000</v>
      </c>
      <c r="F320" s="23" t="s">
        <v>72</v>
      </c>
      <c r="G320" s="25" t="s">
        <v>662</v>
      </c>
      <c r="H320" s="25" t="s">
        <v>1206</v>
      </c>
      <c r="I320" s="25" t="s">
        <v>22</v>
      </c>
      <c r="J320" s="23" t="s">
        <v>23</v>
      </c>
      <c r="K320" s="23" t="s">
        <v>1079</v>
      </c>
      <c r="L320" s="4">
        <v>140</v>
      </c>
      <c r="P320" s="4" t="s">
        <v>25</v>
      </c>
    </row>
    <row r="321" s="4" customFormat="1" ht="40.5" spans="1:16">
      <c r="A321" s="23">
        <v>35</v>
      </c>
      <c r="B321" s="24" t="s">
        <v>1207</v>
      </c>
      <c r="C321" s="25" t="s">
        <v>1208</v>
      </c>
      <c r="D321" s="23">
        <v>68000</v>
      </c>
      <c r="E321" s="26">
        <v>30000</v>
      </c>
      <c r="F321" s="23" t="s">
        <v>147</v>
      </c>
      <c r="G321" s="25" t="s">
        <v>662</v>
      </c>
      <c r="H321" s="25" t="s">
        <v>1209</v>
      </c>
      <c r="I321" s="25" t="s">
        <v>22</v>
      </c>
      <c r="J321" s="23" t="s">
        <v>23</v>
      </c>
      <c r="K321" s="23" t="s">
        <v>1079</v>
      </c>
      <c r="L321" s="4">
        <v>141</v>
      </c>
      <c r="P321" s="4" t="s">
        <v>25</v>
      </c>
    </row>
    <row r="322" s="4" customFormat="1" ht="40.5" spans="1:16">
      <c r="A322" s="23">
        <v>36</v>
      </c>
      <c r="B322" s="24" t="s">
        <v>1210</v>
      </c>
      <c r="C322" s="25" t="s">
        <v>1211</v>
      </c>
      <c r="D322" s="23">
        <v>20000</v>
      </c>
      <c r="E322" s="26">
        <v>15000</v>
      </c>
      <c r="F322" s="23" t="s">
        <v>41</v>
      </c>
      <c r="G322" s="25" t="s">
        <v>662</v>
      </c>
      <c r="H322" s="25" t="s">
        <v>1212</v>
      </c>
      <c r="I322" s="25" t="s">
        <v>22</v>
      </c>
      <c r="J322" s="23" t="s">
        <v>23</v>
      </c>
      <c r="K322" s="23" t="s">
        <v>1079</v>
      </c>
      <c r="L322" s="4">
        <v>142</v>
      </c>
      <c r="P322" s="4" t="s">
        <v>25</v>
      </c>
    </row>
    <row r="323" s="4" customFormat="1" ht="54" spans="1:16">
      <c r="A323" s="23">
        <v>37</v>
      </c>
      <c r="B323" s="24" t="s">
        <v>1213</v>
      </c>
      <c r="C323" s="25" t="s">
        <v>1214</v>
      </c>
      <c r="D323" s="23">
        <v>15600</v>
      </c>
      <c r="E323" s="26">
        <v>5000</v>
      </c>
      <c r="F323" s="23" t="s">
        <v>28</v>
      </c>
      <c r="G323" s="25" t="s">
        <v>662</v>
      </c>
      <c r="H323" s="25" t="s">
        <v>1215</v>
      </c>
      <c r="I323" s="25" t="s">
        <v>22</v>
      </c>
      <c r="J323" s="23" t="s">
        <v>23</v>
      </c>
      <c r="K323" s="23" t="s">
        <v>1079</v>
      </c>
      <c r="L323" s="4">
        <v>143</v>
      </c>
      <c r="P323" s="4" t="s">
        <v>25</v>
      </c>
    </row>
    <row r="324" s="4" customFormat="1" ht="40.5" spans="1:16">
      <c r="A324" s="23">
        <v>38</v>
      </c>
      <c r="B324" s="24" t="s">
        <v>1216</v>
      </c>
      <c r="C324" s="25" t="s">
        <v>1217</v>
      </c>
      <c r="D324" s="23">
        <v>111648</v>
      </c>
      <c r="E324" s="26">
        <v>60000</v>
      </c>
      <c r="F324" s="23" t="s">
        <v>607</v>
      </c>
      <c r="G324" s="25" t="s">
        <v>662</v>
      </c>
      <c r="H324" s="25" t="s">
        <v>1218</v>
      </c>
      <c r="I324" s="25" t="s">
        <v>22</v>
      </c>
      <c r="J324" s="23" t="s">
        <v>23</v>
      </c>
      <c r="K324" s="23" t="s">
        <v>1079</v>
      </c>
      <c r="L324" s="4">
        <v>144</v>
      </c>
      <c r="P324" s="4" t="s">
        <v>25</v>
      </c>
    </row>
    <row r="325" s="4" customFormat="1" ht="40.5" spans="1:16">
      <c r="A325" s="23">
        <v>39</v>
      </c>
      <c r="B325" s="24" t="s">
        <v>1219</v>
      </c>
      <c r="C325" s="25" t="s">
        <v>1220</v>
      </c>
      <c r="D325" s="23">
        <v>157190.79</v>
      </c>
      <c r="E325" s="26">
        <v>60000</v>
      </c>
      <c r="F325" s="23" t="s">
        <v>607</v>
      </c>
      <c r="G325" s="25" t="s">
        <v>662</v>
      </c>
      <c r="H325" s="25" t="s">
        <v>1221</v>
      </c>
      <c r="I325" s="25" t="s">
        <v>22</v>
      </c>
      <c r="J325" s="23" t="s">
        <v>23</v>
      </c>
      <c r="K325" s="23" t="s">
        <v>1079</v>
      </c>
      <c r="L325" s="4">
        <v>145</v>
      </c>
      <c r="P325" s="4" t="s">
        <v>25</v>
      </c>
    </row>
    <row r="326" s="4" customFormat="1" ht="94.5" spans="1:16">
      <c r="A326" s="23">
        <v>40</v>
      </c>
      <c r="B326" s="24" t="s">
        <v>1222</v>
      </c>
      <c r="C326" s="25" t="s">
        <v>1223</v>
      </c>
      <c r="D326" s="23">
        <v>80000</v>
      </c>
      <c r="E326" s="26">
        <v>50000</v>
      </c>
      <c r="F326" s="23" t="s">
        <v>72</v>
      </c>
      <c r="G326" s="25" t="s">
        <v>662</v>
      </c>
      <c r="H326" s="25" t="s">
        <v>1224</v>
      </c>
      <c r="I326" s="25" t="s">
        <v>22</v>
      </c>
      <c r="J326" s="23" t="s">
        <v>23</v>
      </c>
      <c r="K326" s="23" t="s">
        <v>1079</v>
      </c>
      <c r="L326" s="4">
        <v>146</v>
      </c>
      <c r="P326" s="4" t="s">
        <v>25</v>
      </c>
    </row>
    <row r="327" s="4" customFormat="1" ht="94.5" spans="1:16">
      <c r="A327" s="23">
        <v>41</v>
      </c>
      <c r="B327" s="24" t="s">
        <v>1225</v>
      </c>
      <c r="C327" s="25" t="s">
        <v>1226</v>
      </c>
      <c r="D327" s="23">
        <v>11000</v>
      </c>
      <c r="E327" s="26">
        <v>5000</v>
      </c>
      <c r="F327" s="23" t="s">
        <v>41</v>
      </c>
      <c r="G327" s="25" t="s">
        <v>662</v>
      </c>
      <c r="H327" s="25" t="s">
        <v>1227</v>
      </c>
      <c r="I327" s="25" t="s">
        <v>22</v>
      </c>
      <c r="J327" s="23" t="s">
        <v>23</v>
      </c>
      <c r="K327" s="23" t="s">
        <v>1079</v>
      </c>
      <c r="L327" s="4">
        <v>147</v>
      </c>
      <c r="P327" s="4" t="s">
        <v>25</v>
      </c>
    </row>
    <row r="328" s="4" customFormat="1" ht="40.5" spans="1:16">
      <c r="A328" s="23">
        <v>42</v>
      </c>
      <c r="B328" s="24" t="s">
        <v>1228</v>
      </c>
      <c r="C328" s="25" t="s">
        <v>1229</v>
      </c>
      <c r="D328" s="23">
        <v>98150</v>
      </c>
      <c r="E328" s="26">
        <v>50000</v>
      </c>
      <c r="F328" s="23" t="s">
        <v>483</v>
      </c>
      <c r="G328" s="25" t="s">
        <v>662</v>
      </c>
      <c r="H328" s="25" t="s">
        <v>1230</v>
      </c>
      <c r="I328" s="25" t="s">
        <v>22</v>
      </c>
      <c r="J328" s="23" t="s">
        <v>23</v>
      </c>
      <c r="K328" s="23" t="s">
        <v>1079</v>
      </c>
      <c r="L328" s="4">
        <v>148</v>
      </c>
      <c r="P328" s="4" t="s">
        <v>25</v>
      </c>
    </row>
    <row r="329" s="4" customFormat="1" ht="40.5" spans="1:16">
      <c r="A329" s="23">
        <v>43</v>
      </c>
      <c r="B329" s="24" t="s">
        <v>1231</v>
      </c>
      <c r="C329" s="25" t="s">
        <v>1232</v>
      </c>
      <c r="D329" s="23">
        <v>24940</v>
      </c>
      <c r="E329" s="26">
        <v>20000</v>
      </c>
      <c r="F329" s="23" t="s">
        <v>41</v>
      </c>
      <c r="G329" s="25" t="s">
        <v>662</v>
      </c>
      <c r="H329" s="25" t="s">
        <v>1233</v>
      </c>
      <c r="I329" s="25" t="s">
        <v>22</v>
      </c>
      <c r="J329" s="23" t="s">
        <v>23</v>
      </c>
      <c r="K329" s="23" t="s">
        <v>1079</v>
      </c>
      <c r="L329" s="4">
        <v>149</v>
      </c>
      <c r="P329" s="4" t="s">
        <v>25</v>
      </c>
    </row>
    <row r="330" s="4" customFormat="1" ht="40.5" spans="1:16">
      <c r="A330" s="23">
        <v>44</v>
      </c>
      <c r="B330" s="24" t="s">
        <v>1234</v>
      </c>
      <c r="C330" s="25" t="s">
        <v>1235</v>
      </c>
      <c r="D330" s="23">
        <v>59511</v>
      </c>
      <c r="E330" s="26">
        <v>40000</v>
      </c>
      <c r="F330" s="23" t="s">
        <v>483</v>
      </c>
      <c r="G330" s="25" t="s">
        <v>662</v>
      </c>
      <c r="H330" s="25" t="s">
        <v>1236</v>
      </c>
      <c r="I330" s="25" t="s">
        <v>22</v>
      </c>
      <c r="J330" s="23" t="s">
        <v>23</v>
      </c>
      <c r="K330" s="23" t="s">
        <v>1079</v>
      </c>
      <c r="L330" s="4">
        <v>150</v>
      </c>
      <c r="P330" s="4" t="s">
        <v>25</v>
      </c>
    </row>
    <row r="331" s="4" customFormat="1" ht="54" spans="1:16">
      <c r="A331" s="23">
        <v>45</v>
      </c>
      <c r="B331" s="24" t="s">
        <v>1237</v>
      </c>
      <c r="C331" s="25" t="s">
        <v>1238</v>
      </c>
      <c r="D331" s="23">
        <v>17871</v>
      </c>
      <c r="E331" s="26">
        <v>15000</v>
      </c>
      <c r="F331" s="23" t="s">
        <v>19</v>
      </c>
      <c r="G331" s="25" t="s">
        <v>662</v>
      </c>
      <c r="H331" s="25" t="s">
        <v>1239</v>
      </c>
      <c r="I331" s="25" t="s">
        <v>22</v>
      </c>
      <c r="J331" s="23" t="s">
        <v>23</v>
      </c>
      <c r="K331" s="23" t="s">
        <v>1079</v>
      </c>
      <c r="L331" s="4">
        <v>151</v>
      </c>
      <c r="P331" s="4" t="s">
        <v>25</v>
      </c>
    </row>
    <row r="332" s="4" customFormat="1" ht="54" spans="1:16">
      <c r="A332" s="23">
        <v>46</v>
      </c>
      <c r="B332" s="24" t="s">
        <v>1240</v>
      </c>
      <c r="C332" s="25" t="s">
        <v>1241</v>
      </c>
      <c r="D332" s="23">
        <v>42600</v>
      </c>
      <c r="E332" s="26">
        <v>5000</v>
      </c>
      <c r="F332" s="23" t="s">
        <v>147</v>
      </c>
      <c r="G332" s="25" t="s">
        <v>1242</v>
      </c>
      <c r="H332" s="25" t="s">
        <v>1243</v>
      </c>
      <c r="I332" s="25" t="s">
        <v>22</v>
      </c>
      <c r="J332" s="23" t="s">
        <v>23</v>
      </c>
      <c r="K332" s="23" t="s">
        <v>1079</v>
      </c>
      <c r="L332" s="4">
        <v>172</v>
      </c>
      <c r="P332" s="4" t="s">
        <v>25</v>
      </c>
    </row>
    <row r="333" s="4" customFormat="1" ht="81" spans="1:16">
      <c r="A333" s="23">
        <v>47</v>
      </c>
      <c r="B333" s="24" t="s">
        <v>1244</v>
      </c>
      <c r="C333" s="25" t="s">
        <v>1245</v>
      </c>
      <c r="D333" s="23">
        <v>25054</v>
      </c>
      <c r="E333" s="26">
        <v>10000</v>
      </c>
      <c r="F333" s="23" t="s">
        <v>41</v>
      </c>
      <c r="G333" s="25" t="s">
        <v>662</v>
      </c>
      <c r="H333" s="25" t="s">
        <v>1246</v>
      </c>
      <c r="I333" s="25" t="s">
        <v>22</v>
      </c>
      <c r="J333" s="23" t="s">
        <v>23</v>
      </c>
      <c r="K333" s="23" t="s">
        <v>1079</v>
      </c>
      <c r="L333" s="4">
        <v>173</v>
      </c>
      <c r="P333" s="4" t="s">
        <v>25</v>
      </c>
    </row>
    <row r="334" s="4" customFormat="1" ht="54" spans="1:16">
      <c r="A334" s="23">
        <v>48</v>
      </c>
      <c r="B334" s="24" t="s">
        <v>1247</v>
      </c>
      <c r="C334" s="25" t="s">
        <v>1248</v>
      </c>
      <c r="D334" s="23">
        <v>38054</v>
      </c>
      <c r="E334" s="26">
        <v>10000</v>
      </c>
      <c r="F334" s="23" t="s">
        <v>41</v>
      </c>
      <c r="G334" s="25" t="s">
        <v>662</v>
      </c>
      <c r="H334" s="25" t="s">
        <v>1249</v>
      </c>
      <c r="I334" s="25" t="s">
        <v>22</v>
      </c>
      <c r="J334" s="23" t="s">
        <v>23</v>
      </c>
      <c r="K334" s="23" t="s">
        <v>1079</v>
      </c>
      <c r="L334" s="4">
        <v>174</v>
      </c>
      <c r="P334" s="4" t="s">
        <v>25</v>
      </c>
    </row>
    <row r="335" s="4" customFormat="1" ht="40.5" spans="1:16">
      <c r="A335" s="23">
        <v>49</v>
      </c>
      <c r="B335" s="24" t="s">
        <v>1250</v>
      </c>
      <c r="C335" s="25" t="s">
        <v>1251</v>
      </c>
      <c r="D335" s="23">
        <v>45000</v>
      </c>
      <c r="E335" s="26">
        <v>10000</v>
      </c>
      <c r="F335" s="23" t="s">
        <v>19</v>
      </c>
      <c r="G335" s="25" t="s">
        <v>662</v>
      </c>
      <c r="H335" s="25" t="s">
        <v>1252</v>
      </c>
      <c r="I335" s="25" t="s">
        <v>22</v>
      </c>
      <c r="J335" s="23" t="s">
        <v>23</v>
      </c>
      <c r="K335" s="23" t="s">
        <v>1079</v>
      </c>
      <c r="L335" s="4">
        <v>175</v>
      </c>
      <c r="P335" s="4" t="s">
        <v>25</v>
      </c>
    </row>
    <row r="336" s="4" customFormat="1" ht="108" spans="1:16">
      <c r="A336" s="23">
        <v>50</v>
      </c>
      <c r="B336" s="24" t="s">
        <v>1253</v>
      </c>
      <c r="C336" s="25" t="s">
        <v>1254</v>
      </c>
      <c r="D336" s="23">
        <v>20288</v>
      </c>
      <c r="E336" s="26">
        <v>5000</v>
      </c>
      <c r="F336" s="23" t="s">
        <v>50</v>
      </c>
      <c r="G336" s="25" t="s">
        <v>662</v>
      </c>
      <c r="H336" s="25" t="s">
        <v>1255</v>
      </c>
      <c r="I336" s="25" t="s">
        <v>22</v>
      </c>
      <c r="J336" s="23" t="s">
        <v>23</v>
      </c>
      <c r="K336" s="23" t="s">
        <v>1079</v>
      </c>
      <c r="L336" s="4">
        <v>176</v>
      </c>
      <c r="P336" s="4" t="s">
        <v>25</v>
      </c>
    </row>
    <row r="337" s="4" customFormat="1" ht="67.5" spans="1:16">
      <c r="A337" s="23">
        <v>51</v>
      </c>
      <c r="B337" s="24" t="s">
        <v>1256</v>
      </c>
      <c r="C337" s="25" t="s">
        <v>1257</v>
      </c>
      <c r="D337" s="23">
        <v>35000</v>
      </c>
      <c r="E337" s="26">
        <v>15000</v>
      </c>
      <c r="F337" s="23" t="s">
        <v>50</v>
      </c>
      <c r="G337" s="25" t="s">
        <v>662</v>
      </c>
      <c r="H337" s="25" t="s">
        <v>1258</v>
      </c>
      <c r="I337" s="25" t="s">
        <v>22</v>
      </c>
      <c r="J337" s="23" t="s">
        <v>23</v>
      </c>
      <c r="K337" s="23" t="s">
        <v>1079</v>
      </c>
      <c r="L337" s="4">
        <v>177</v>
      </c>
      <c r="P337" s="4" t="s">
        <v>25</v>
      </c>
    </row>
    <row r="338" s="4" customFormat="1" ht="40.5" spans="1:16">
      <c r="A338" s="23">
        <v>52</v>
      </c>
      <c r="B338" s="24" t="s">
        <v>1259</v>
      </c>
      <c r="C338" s="25" t="s">
        <v>1260</v>
      </c>
      <c r="D338" s="23">
        <v>43354</v>
      </c>
      <c r="E338" s="26">
        <v>10000</v>
      </c>
      <c r="F338" s="23" t="s">
        <v>392</v>
      </c>
      <c r="G338" s="25" t="s">
        <v>1261</v>
      </c>
      <c r="H338" s="25" t="s">
        <v>1262</v>
      </c>
      <c r="I338" s="25" t="s">
        <v>22</v>
      </c>
      <c r="J338" s="23" t="s">
        <v>23</v>
      </c>
      <c r="K338" s="23" t="s">
        <v>1079</v>
      </c>
      <c r="L338" s="4">
        <v>178</v>
      </c>
      <c r="P338" s="4" t="s">
        <v>25</v>
      </c>
    </row>
    <row r="339" s="4" customFormat="1" ht="40.5" spans="1:16">
      <c r="A339" s="23">
        <v>53</v>
      </c>
      <c r="B339" s="24" t="s">
        <v>1263</v>
      </c>
      <c r="C339" s="25" t="s">
        <v>1264</v>
      </c>
      <c r="D339" s="23">
        <v>33192</v>
      </c>
      <c r="E339" s="26">
        <v>10000</v>
      </c>
      <c r="F339" s="23" t="s">
        <v>392</v>
      </c>
      <c r="G339" s="25" t="s">
        <v>662</v>
      </c>
      <c r="H339" s="25" t="s">
        <v>1265</v>
      </c>
      <c r="I339" s="25" t="s">
        <v>22</v>
      </c>
      <c r="J339" s="23" t="s">
        <v>23</v>
      </c>
      <c r="K339" s="23" t="s">
        <v>1079</v>
      </c>
      <c r="L339" s="4">
        <v>179</v>
      </c>
      <c r="P339" s="4" t="s">
        <v>25</v>
      </c>
    </row>
    <row r="340" s="4" customFormat="1" ht="54" spans="1:16">
      <c r="A340" s="23">
        <v>54</v>
      </c>
      <c r="B340" s="24" t="s">
        <v>1266</v>
      </c>
      <c r="C340" s="25" t="s">
        <v>1267</v>
      </c>
      <c r="D340" s="23">
        <v>17110</v>
      </c>
      <c r="E340" s="26">
        <v>10000</v>
      </c>
      <c r="F340" s="23" t="s">
        <v>392</v>
      </c>
      <c r="G340" s="25" t="s">
        <v>662</v>
      </c>
      <c r="H340" s="25" t="s">
        <v>1268</v>
      </c>
      <c r="I340" s="25" t="s">
        <v>22</v>
      </c>
      <c r="J340" s="23" t="s">
        <v>23</v>
      </c>
      <c r="K340" s="23" t="s">
        <v>1079</v>
      </c>
      <c r="L340" s="4">
        <v>180</v>
      </c>
      <c r="P340" s="4" t="s">
        <v>25</v>
      </c>
    </row>
    <row r="341" s="4" customFormat="1" ht="67.5" spans="1:16">
      <c r="A341" s="23">
        <v>55</v>
      </c>
      <c r="B341" s="24" t="s">
        <v>1269</v>
      </c>
      <c r="C341" s="25" t="s">
        <v>1270</v>
      </c>
      <c r="D341" s="23">
        <v>45000</v>
      </c>
      <c r="E341" s="26">
        <v>10000</v>
      </c>
      <c r="F341" s="23" t="s">
        <v>72</v>
      </c>
      <c r="G341" s="25" t="s">
        <v>662</v>
      </c>
      <c r="H341" s="25" t="s">
        <v>1271</v>
      </c>
      <c r="I341" s="25" t="s">
        <v>22</v>
      </c>
      <c r="J341" s="23" t="s">
        <v>23</v>
      </c>
      <c r="K341" s="23" t="s">
        <v>1079</v>
      </c>
      <c r="L341" s="4">
        <v>182</v>
      </c>
      <c r="P341" s="4" t="s">
        <v>25</v>
      </c>
    </row>
    <row r="342" s="4" customFormat="1" ht="40.5" spans="1:16">
      <c r="A342" s="23">
        <v>56</v>
      </c>
      <c r="B342" s="24" t="s">
        <v>1272</v>
      </c>
      <c r="C342" s="25" t="s">
        <v>1273</v>
      </c>
      <c r="D342" s="23">
        <v>320000</v>
      </c>
      <c r="E342" s="26">
        <v>40000</v>
      </c>
      <c r="F342" s="23" t="s">
        <v>1274</v>
      </c>
      <c r="G342" s="25" t="s">
        <v>662</v>
      </c>
      <c r="H342" s="25" t="s">
        <v>1275</v>
      </c>
      <c r="I342" s="25" t="s">
        <v>22</v>
      </c>
      <c r="J342" s="23" t="s">
        <v>23</v>
      </c>
      <c r="K342" s="23" t="s">
        <v>1079</v>
      </c>
      <c r="L342" s="4">
        <v>183</v>
      </c>
      <c r="P342" s="4" t="s">
        <v>25</v>
      </c>
    </row>
    <row r="343" s="4" customFormat="1" ht="54" spans="1:16">
      <c r="A343" s="23">
        <v>57</v>
      </c>
      <c r="B343" s="24" t="s">
        <v>1276</v>
      </c>
      <c r="C343" s="25" t="s">
        <v>1277</v>
      </c>
      <c r="D343" s="23">
        <v>125000</v>
      </c>
      <c r="E343" s="26">
        <v>30000</v>
      </c>
      <c r="F343" s="23" t="s">
        <v>1278</v>
      </c>
      <c r="G343" s="25" t="s">
        <v>662</v>
      </c>
      <c r="H343" s="25" t="s">
        <v>1279</v>
      </c>
      <c r="I343" s="25" t="s">
        <v>22</v>
      </c>
      <c r="J343" s="23" t="s">
        <v>23</v>
      </c>
      <c r="K343" s="23" t="s">
        <v>1079</v>
      </c>
      <c r="L343" s="4">
        <v>184</v>
      </c>
      <c r="P343" s="4" t="s">
        <v>25</v>
      </c>
    </row>
    <row r="344" s="4" customFormat="1" ht="40.5" spans="1:16">
      <c r="A344" s="23">
        <v>58</v>
      </c>
      <c r="B344" s="24" t="s">
        <v>1280</v>
      </c>
      <c r="C344" s="25" t="s">
        <v>1281</v>
      </c>
      <c r="D344" s="23">
        <v>88285</v>
      </c>
      <c r="E344" s="26">
        <v>40000</v>
      </c>
      <c r="F344" s="23" t="s">
        <v>72</v>
      </c>
      <c r="G344" s="25" t="s">
        <v>662</v>
      </c>
      <c r="H344" s="25" t="s">
        <v>1282</v>
      </c>
      <c r="I344" s="25" t="s">
        <v>22</v>
      </c>
      <c r="J344" s="23" t="s">
        <v>23</v>
      </c>
      <c r="K344" s="23" t="s">
        <v>1079</v>
      </c>
      <c r="L344" s="4">
        <v>185</v>
      </c>
      <c r="P344" s="4" t="s">
        <v>25</v>
      </c>
    </row>
    <row r="345" s="4" customFormat="1" ht="40.5" spans="1:16">
      <c r="A345" s="23">
        <v>59</v>
      </c>
      <c r="B345" s="24" t="s">
        <v>1283</v>
      </c>
      <c r="C345" s="25" t="s">
        <v>1284</v>
      </c>
      <c r="D345" s="23">
        <v>54407</v>
      </c>
      <c r="E345" s="26">
        <v>20000</v>
      </c>
      <c r="F345" s="23" t="s">
        <v>178</v>
      </c>
      <c r="G345" s="25" t="s">
        <v>662</v>
      </c>
      <c r="H345" s="25" t="s">
        <v>1285</v>
      </c>
      <c r="I345" s="25" t="s">
        <v>22</v>
      </c>
      <c r="J345" s="23" t="s">
        <v>23</v>
      </c>
      <c r="K345" s="23" t="s">
        <v>1079</v>
      </c>
      <c r="L345" s="4">
        <v>186</v>
      </c>
      <c r="P345" s="4" t="s">
        <v>25</v>
      </c>
    </row>
    <row r="346" s="4" customFormat="1" ht="54" spans="1:16">
      <c r="A346" s="23">
        <v>60</v>
      </c>
      <c r="B346" s="24" t="s">
        <v>1286</v>
      </c>
      <c r="C346" s="25" t="s">
        <v>1287</v>
      </c>
      <c r="D346" s="23">
        <v>35000</v>
      </c>
      <c r="E346" s="26">
        <v>10000</v>
      </c>
      <c r="F346" s="23" t="s">
        <v>72</v>
      </c>
      <c r="G346" s="25" t="s">
        <v>662</v>
      </c>
      <c r="H346" s="25" t="s">
        <v>1288</v>
      </c>
      <c r="I346" s="25" t="s">
        <v>22</v>
      </c>
      <c r="J346" s="23" t="s">
        <v>23</v>
      </c>
      <c r="K346" s="23" t="s">
        <v>1079</v>
      </c>
      <c r="L346" s="4">
        <v>187</v>
      </c>
      <c r="P346" s="4" t="s">
        <v>25</v>
      </c>
    </row>
    <row r="347" s="4" customFormat="1" ht="40.5" spans="1:16">
      <c r="A347" s="23">
        <v>61</v>
      </c>
      <c r="B347" s="24" t="s">
        <v>1289</v>
      </c>
      <c r="C347" s="25" t="s">
        <v>1290</v>
      </c>
      <c r="D347" s="23">
        <v>180000</v>
      </c>
      <c r="E347" s="26">
        <v>10000</v>
      </c>
      <c r="F347" s="23" t="s">
        <v>753</v>
      </c>
      <c r="G347" s="25" t="s">
        <v>662</v>
      </c>
      <c r="H347" s="25" t="s">
        <v>847</v>
      </c>
      <c r="I347" s="25" t="s">
        <v>22</v>
      </c>
      <c r="J347" s="23" t="s">
        <v>23</v>
      </c>
      <c r="K347" s="23" t="s">
        <v>1079</v>
      </c>
      <c r="L347" s="4">
        <v>188</v>
      </c>
      <c r="P347" s="4" t="s">
        <v>25</v>
      </c>
    </row>
    <row r="348" s="4" customFormat="1" ht="81" spans="1:16">
      <c r="A348" s="23">
        <v>62</v>
      </c>
      <c r="B348" s="24" t="s">
        <v>1291</v>
      </c>
      <c r="C348" s="25" t="s">
        <v>1292</v>
      </c>
      <c r="D348" s="23">
        <v>283334</v>
      </c>
      <c r="E348" s="26">
        <v>20000</v>
      </c>
      <c r="F348" s="23" t="s">
        <v>392</v>
      </c>
      <c r="G348" s="25" t="s">
        <v>662</v>
      </c>
      <c r="H348" s="25" t="s">
        <v>1293</v>
      </c>
      <c r="I348" s="25" t="s">
        <v>22</v>
      </c>
      <c r="J348" s="23" t="s">
        <v>23</v>
      </c>
      <c r="K348" s="23" t="s">
        <v>1079</v>
      </c>
      <c r="L348" s="4">
        <v>189</v>
      </c>
      <c r="P348" s="4" t="s">
        <v>25</v>
      </c>
    </row>
    <row r="349" s="4" customFormat="1" ht="67.5" spans="1:16">
      <c r="A349" s="23">
        <v>63</v>
      </c>
      <c r="B349" s="24" t="s">
        <v>1294</v>
      </c>
      <c r="C349" s="25" t="s">
        <v>1295</v>
      </c>
      <c r="D349" s="23">
        <v>381310.57</v>
      </c>
      <c r="E349" s="26">
        <v>30000</v>
      </c>
      <c r="F349" s="23" t="s">
        <v>483</v>
      </c>
      <c r="G349" s="25" t="s">
        <v>1296</v>
      </c>
      <c r="H349" s="25" t="s">
        <v>1297</v>
      </c>
      <c r="I349" s="25" t="s">
        <v>22</v>
      </c>
      <c r="J349" s="23" t="s">
        <v>23</v>
      </c>
      <c r="K349" s="23" t="s">
        <v>1079</v>
      </c>
      <c r="L349" s="4">
        <v>190</v>
      </c>
      <c r="P349" s="4" t="s">
        <v>25</v>
      </c>
    </row>
    <row r="350" s="4" customFormat="1" ht="40.5" spans="1:16">
      <c r="A350" s="23">
        <v>64</v>
      </c>
      <c r="B350" s="24" t="s">
        <v>1298</v>
      </c>
      <c r="C350" s="25" t="s">
        <v>1299</v>
      </c>
      <c r="D350" s="23">
        <v>490000</v>
      </c>
      <c r="E350" s="26">
        <v>10000</v>
      </c>
      <c r="F350" s="23" t="s">
        <v>483</v>
      </c>
      <c r="G350" s="25" t="s">
        <v>662</v>
      </c>
      <c r="H350" s="25" t="s">
        <v>997</v>
      </c>
      <c r="I350" s="25" t="s">
        <v>22</v>
      </c>
      <c r="J350" s="23" t="s">
        <v>23</v>
      </c>
      <c r="K350" s="23" t="s">
        <v>1079</v>
      </c>
      <c r="L350" s="4">
        <v>191</v>
      </c>
      <c r="P350" s="4" t="s">
        <v>25</v>
      </c>
    </row>
    <row r="351" s="4" customFormat="1" ht="40.5" spans="1:16">
      <c r="A351" s="23">
        <v>65</v>
      </c>
      <c r="B351" s="24" t="s">
        <v>1300</v>
      </c>
      <c r="C351" s="25" t="s">
        <v>1301</v>
      </c>
      <c r="D351" s="23">
        <v>320000</v>
      </c>
      <c r="E351" s="26">
        <v>30000</v>
      </c>
      <c r="F351" s="23" t="s">
        <v>1302</v>
      </c>
      <c r="G351" s="25" t="s">
        <v>1303</v>
      </c>
      <c r="H351" s="25" t="s">
        <v>1304</v>
      </c>
      <c r="I351" s="25" t="s">
        <v>22</v>
      </c>
      <c r="J351" s="23" t="s">
        <v>23</v>
      </c>
      <c r="K351" s="23" t="s">
        <v>1079</v>
      </c>
      <c r="L351" s="4">
        <v>192</v>
      </c>
      <c r="P351" s="4" t="s">
        <v>25</v>
      </c>
    </row>
    <row r="352" s="4" customFormat="1" ht="40.5" spans="1:16">
      <c r="A352" s="23">
        <v>66</v>
      </c>
      <c r="B352" s="24" t="s">
        <v>1305</v>
      </c>
      <c r="C352" s="25" t="s">
        <v>1306</v>
      </c>
      <c r="D352" s="23">
        <v>213010</v>
      </c>
      <c r="E352" s="26">
        <v>20000</v>
      </c>
      <c r="F352" s="23" t="s">
        <v>483</v>
      </c>
      <c r="G352" s="25" t="s">
        <v>662</v>
      </c>
      <c r="H352" s="25" t="s">
        <v>1307</v>
      </c>
      <c r="I352" s="25" t="s">
        <v>22</v>
      </c>
      <c r="J352" s="23" t="s">
        <v>23</v>
      </c>
      <c r="K352" s="23" t="s">
        <v>1079</v>
      </c>
      <c r="L352" s="4">
        <v>193</v>
      </c>
      <c r="P352" s="4" t="s">
        <v>25</v>
      </c>
    </row>
    <row r="353" s="4" customFormat="1" ht="54" spans="1:16">
      <c r="A353" s="23">
        <v>67</v>
      </c>
      <c r="B353" s="24" t="s">
        <v>1308</v>
      </c>
      <c r="C353" s="25" t="s">
        <v>1309</v>
      </c>
      <c r="D353" s="23">
        <v>168847</v>
      </c>
      <c r="E353" s="26">
        <v>20000</v>
      </c>
      <c r="F353" s="23" t="s">
        <v>483</v>
      </c>
      <c r="G353" s="25" t="s">
        <v>662</v>
      </c>
      <c r="H353" s="25" t="s">
        <v>1310</v>
      </c>
      <c r="I353" s="25" t="s">
        <v>22</v>
      </c>
      <c r="J353" s="23" t="s">
        <v>23</v>
      </c>
      <c r="K353" s="23" t="s">
        <v>1079</v>
      </c>
      <c r="L353" s="4">
        <v>194</v>
      </c>
      <c r="P353" s="4" t="s">
        <v>25</v>
      </c>
    </row>
    <row r="354" s="4" customFormat="1" ht="81" spans="1:16">
      <c r="A354" s="23">
        <v>68</v>
      </c>
      <c r="B354" s="24" t="s">
        <v>1311</v>
      </c>
      <c r="C354" s="25" t="s">
        <v>1312</v>
      </c>
      <c r="D354" s="23">
        <v>73612</v>
      </c>
      <c r="E354" s="26">
        <v>20000</v>
      </c>
      <c r="F354" s="23" t="s">
        <v>178</v>
      </c>
      <c r="G354" s="25" t="s">
        <v>662</v>
      </c>
      <c r="H354" s="25" t="s">
        <v>1313</v>
      </c>
      <c r="I354" s="25" t="s">
        <v>22</v>
      </c>
      <c r="J354" s="23" t="s">
        <v>23</v>
      </c>
      <c r="K354" s="23" t="s">
        <v>1079</v>
      </c>
      <c r="L354" s="4">
        <v>195</v>
      </c>
      <c r="P354" s="4" t="s">
        <v>25</v>
      </c>
    </row>
    <row r="355" s="4" customFormat="1" ht="54" spans="1:16">
      <c r="A355" s="23">
        <v>69</v>
      </c>
      <c r="B355" s="24" t="s">
        <v>1314</v>
      </c>
      <c r="C355" s="25" t="s">
        <v>1315</v>
      </c>
      <c r="D355" s="23">
        <v>100000</v>
      </c>
      <c r="E355" s="26">
        <v>20000</v>
      </c>
      <c r="F355" s="23" t="s">
        <v>392</v>
      </c>
      <c r="G355" s="25" t="s">
        <v>662</v>
      </c>
      <c r="H355" s="25" t="s">
        <v>1316</v>
      </c>
      <c r="I355" s="25" t="s">
        <v>22</v>
      </c>
      <c r="J355" s="23" t="s">
        <v>23</v>
      </c>
      <c r="K355" s="23" t="s">
        <v>1079</v>
      </c>
      <c r="L355" s="4">
        <v>196</v>
      </c>
      <c r="P355" s="4" t="s">
        <v>25</v>
      </c>
    </row>
    <row r="356" s="4" customFormat="1" ht="108" spans="1:16">
      <c r="A356" s="23">
        <v>70</v>
      </c>
      <c r="B356" s="24" t="s">
        <v>1317</v>
      </c>
      <c r="C356" s="25" t="s">
        <v>1318</v>
      </c>
      <c r="D356" s="23">
        <v>50000</v>
      </c>
      <c r="E356" s="26">
        <v>10000</v>
      </c>
      <c r="F356" s="23" t="s">
        <v>392</v>
      </c>
      <c r="G356" s="25" t="s">
        <v>662</v>
      </c>
      <c r="H356" s="25" t="s">
        <v>1319</v>
      </c>
      <c r="I356" s="25" t="s">
        <v>22</v>
      </c>
      <c r="J356" s="23" t="s">
        <v>23</v>
      </c>
      <c r="K356" s="23" t="s">
        <v>1079</v>
      </c>
      <c r="L356" s="4">
        <v>198</v>
      </c>
      <c r="P356" s="4" t="s">
        <v>25</v>
      </c>
    </row>
    <row r="357" s="4" customFormat="1" ht="40.5" spans="1:16">
      <c r="A357" s="23">
        <v>71</v>
      </c>
      <c r="B357" s="24" t="s">
        <v>1320</v>
      </c>
      <c r="C357" s="25" t="s">
        <v>1321</v>
      </c>
      <c r="D357" s="23">
        <v>154373</v>
      </c>
      <c r="E357" s="26">
        <v>40000</v>
      </c>
      <c r="F357" s="23" t="s">
        <v>28</v>
      </c>
      <c r="G357" s="25" t="s">
        <v>662</v>
      </c>
      <c r="H357" s="25" t="s">
        <v>1322</v>
      </c>
      <c r="I357" s="25" t="s">
        <v>22</v>
      </c>
      <c r="J357" s="23" t="s">
        <v>23</v>
      </c>
      <c r="K357" s="23" t="s">
        <v>1079</v>
      </c>
      <c r="L357" s="4">
        <v>199</v>
      </c>
      <c r="P357" s="4" t="s">
        <v>25</v>
      </c>
    </row>
    <row r="358" s="4" customFormat="1" ht="54" spans="1:16">
      <c r="A358" s="23">
        <v>72</v>
      </c>
      <c r="B358" s="24" t="s">
        <v>1323</v>
      </c>
      <c r="C358" s="25" t="s">
        <v>1324</v>
      </c>
      <c r="D358" s="23">
        <v>80000</v>
      </c>
      <c r="E358" s="26">
        <v>27000</v>
      </c>
      <c r="F358" s="23" t="s">
        <v>50</v>
      </c>
      <c r="G358" s="25" t="s">
        <v>1325</v>
      </c>
      <c r="H358" s="25" t="s">
        <v>1326</v>
      </c>
      <c r="I358" s="25" t="s">
        <v>56</v>
      </c>
      <c r="J358" s="23" t="s">
        <v>23</v>
      </c>
      <c r="K358" s="23" t="s">
        <v>1079</v>
      </c>
      <c r="L358" s="4">
        <v>209</v>
      </c>
      <c r="P358" s="4" t="s">
        <v>25</v>
      </c>
    </row>
    <row r="359" s="4" customFormat="1" ht="94.5" spans="1:16">
      <c r="A359" s="23">
        <v>73</v>
      </c>
      <c r="B359" s="24" t="s">
        <v>1327</v>
      </c>
      <c r="C359" s="25" t="s">
        <v>1328</v>
      </c>
      <c r="D359" s="23">
        <v>82000</v>
      </c>
      <c r="E359" s="26">
        <v>30000</v>
      </c>
      <c r="F359" s="23" t="s">
        <v>72</v>
      </c>
      <c r="G359" s="25" t="s">
        <v>1329</v>
      </c>
      <c r="H359" s="25" t="s">
        <v>1330</v>
      </c>
      <c r="I359" s="25" t="s">
        <v>56</v>
      </c>
      <c r="J359" s="23" t="s">
        <v>23</v>
      </c>
      <c r="K359" s="23" t="s">
        <v>1079</v>
      </c>
      <c r="L359" s="4">
        <v>214</v>
      </c>
      <c r="P359" s="4" t="s">
        <v>25</v>
      </c>
    </row>
    <row r="360" s="4" customFormat="1" ht="135" spans="1:16">
      <c r="A360" s="23">
        <v>74</v>
      </c>
      <c r="B360" s="24" t="s">
        <v>1331</v>
      </c>
      <c r="C360" s="25" t="s">
        <v>1332</v>
      </c>
      <c r="D360" s="23">
        <v>92000</v>
      </c>
      <c r="E360" s="26">
        <v>20000</v>
      </c>
      <c r="F360" s="23" t="s">
        <v>753</v>
      </c>
      <c r="G360" s="25" t="s">
        <v>1333</v>
      </c>
      <c r="H360" s="25" t="s">
        <v>1334</v>
      </c>
      <c r="I360" s="25" t="s">
        <v>56</v>
      </c>
      <c r="J360" s="23" t="s">
        <v>23</v>
      </c>
      <c r="K360" s="23" t="s">
        <v>1079</v>
      </c>
      <c r="L360" s="4">
        <v>215</v>
      </c>
      <c r="P360" s="4" t="s">
        <v>25</v>
      </c>
    </row>
    <row r="361" s="4" customFormat="1" ht="67.5" spans="1:16">
      <c r="A361" s="23">
        <v>75</v>
      </c>
      <c r="B361" s="24" t="s">
        <v>1335</v>
      </c>
      <c r="C361" s="25" t="s">
        <v>1336</v>
      </c>
      <c r="D361" s="23">
        <v>60000</v>
      </c>
      <c r="E361" s="26">
        <v>15000</v>
      </c>
      <c r="F361" s="23" t="s">
        <v>72</v>
      </c>
      <c r="G361" s="25" t="s">
        <v>1337</v>
      </c>
      <c r="H361" s="25" t="s">
        <v>1338</v>
      </c>
      <c r="I361" s="25" t="s">
        <v>56</v>
      </c>
      <c r="J361" s="23" t="s">
        <v>23</v>
      </c>
      <c r="K361" s="23" t="s">
        <v>1079</v>
      </c>
      <c r="L361" s="4">
        <v>220</v>
      </c>
      <c r="P361" s="4" t="s">
        <v>25</v>
      </c>
    </row>
    <row r="362" s="4" customFormat="1" ht="54" spans="1:16">
      <c r="A362" s="23">
        <v>76</v>
      </c>
      <c r="B362" s="24" t="s">
        <v>1339</v>
      </c>
      <c r="C362" s="25" t="s">
        <v>1340</v>
      </c>
      <c r="D362" s="23">
        <v>50000</v>
      </c>
      <c r="E362" s="26">
        <v>5000</v>
      </c>
      <c r="F362" s="23" t="s">
        <v>392</v>
      </c>
      <c r="G362" s="25" t="s">
        <v>1341</v>
      </c>
      <c r="H362" s="25" t="s">
        <v>1342</v>
      </c>
      <c r="I362" s="25" t="s">
        <v>62</v>
      </c>
      <c r="J362" s="23" t="s">
        <v>23</v>
      </c>
      <c r="K362" s="23" t="s">
        <v>1079</v>
      </c>
      <c r="L362" s="4">
        <v>233</v>
      </c>
      <c r="P362" s="4" t="s">
        <v>25</v>
      </c>
    </row>
    <row r="363" s="4" customFormat="1" ht="40.5" spans="1:16">
      <c r="A363" s="23">
        <v>77</v>
      </c>
      <c r="B363" s="24" t="s">
        <v>1343</v>
      </c>
      <c r="C363" s="25" t="s">
        <v>1344</v>
      </c>
      <c r="D363" s="23">
        <v>80000</v>
      </c>
      <c r="E363" s="26">
        <v>25000</v>
      </c>
      <c r="F363" s="23" t="s">
        <v>72</v>
      </c>
      <c r="G363" s="25" t="s">
        <v>1345</v>
      </c>
      <c r="H363" s="25" t="s">
        <v>1346</v>
      </c>
      <c r="I363" s="25" t="s">
        <v>62</v>
      </c>
      <c r="J363" s="23" t="s">
        <v>23</v>
      </c>
      <c r="K363" s="23" t="s">
        <v>1079</v>
      </c>
      <c r="L363" s="4">
        <v>234</v>
      </c>
      <c r="P363" s="4" t="s">
        <v>25</v>
      </c>
    </row>
    <row r="364" s="4" customFormat="1" ht="67.5" spans="1:16">
      <c r="A364" s="23">
        <v>78</v>
      </c>
      <c r="B364" s="24" t="s">
        <v>1347</v>
      </c>
      <c r="C364" s="25" t="s">
        <v>1348</v>
      </c>
      <c r="D364" s="23">
        <v>80000</v>
      </c>
      <c r="E364" s="26">
        <v>25000</v>
      </c>
      <c r="F364" s="23" t="s">
        <v>563</v>
      </c>
      <c r="G364" s="25" t="s">
        <v>1349</v>
      </c>
      <c r="H364" s="25" t="s">
        <v>1350</v>
      </c>
      <c r="I364" s="25" t="s">
        <v>62</v>
      </c>
      <c r="J364" s="23" t="s">
        <v>23</v>
      </c>
      <c r="K364" s="23" t="s">
        <v>1079</v>
      </c>
      <c r="L364" s="4">
        <v>237</v>
      </c>
      <c r="P364" s="4" t="s">
        <v>25</v>
      </c>
    </row>
    <row r="365" s="4" customFormat="1" ht="67.5" spans="1:16">
      <c r="A365" s="23">
        <v>79</v>
      </c>
      <c r="B365" s="24" t="s">
        <v>1351</v>
      </c>
      <c r="C365" s="25" t="s">
        <v>1352</v>
      </c>
      <c r="D365" s="23">
        <v>80000</v>
      </c>
      <c r="E365" s="26">
        <v>23000</v>
      </c>
      <c r="F365" s="23" t="s">
        <v>483</v>
      </c>
      <c r="G365" s="25" t="s">
        <v>1353</v>
      </c>
      <c r="H365" s="25" t="s">
        <v>1354</v>
      </c>
      <c r="I365" s="25" t="s">
        <v>62</v>
      </c>
      <c r="J365" s="23" t="s">
        <v>23</v>
      </c>
      <c r="K365" s="23" t="s">
        <v>1079</v>
      </c>
      <c r="L365" s="4">
        <v>239</v>
      </c>
      <c r="P365" s="4" t="s">
        <v>25</v>
      </c>
    </row>
    <row r="366" s="4" customFormat="1" ht="81" spans="1:16">
      <c r="A366" s="23">
        <v>80</v>
      </c>
      <c r="B366" s="24" t="s">
        <v>1355</v>
      </c>
      <c r="C366" s="25" t="s">
        <v>1356</v>
      </c>
      <c r="D366" s="23">
        <v>35000</v>
      </c>
      <c r="E366" s="26">
        <v>12000</v>
      </c>
      <c r="F366" s="23" t="s">
        <v>41</v>
      </c>
      <c r="G366" s="25" t="s">
        <v>1357</v>
      </c>
      <c r="H366" s="25" t="s">
        <v>1358</v>
      </c>
      <c r="I366" s="25" t="s">
        <v>62</v>
      </c>
      <c r="J366" s="23" t="s">
        <v>23</v>
      </c>
      <c r="K366" s="23" t="s">
        <v>1079</v>
      </c>
      <c r="L366" s="4">
        <v>251</v>
      </c>
      <c r="P366" s="4" t="s">
        <v>25</v>
      </c>
    </row>
    <row r="367" s="4" customFormat="1" ht="54" spans="1:16">
      <c r="A367" s="23">
        <v>81</v>
      </c>
      <c r="B367" s="24" t="s">
        <v>1359</v>
      </c>
      <c r="C367" s="25" t="s">
        <v>1360</v>
      </c>
      <c r="D367" s="23">
        <v>36000</v>
      </c>
      <c r="E367" s="26">
        <v>5000</v>
      </c>
      <c r="F367" s="23" t="s">
        <v>392</v>
      </c>
      <c r="G367" s="25" t="s">
        <v>1361</v>
      </c>
      <c r="H367" s="25" t="s">
        <v>1362</v>
      </c>
      <c r="I367" s="25" t="s">
        <v>62</v>
      </c>
      <c r="J367" s="23" t="s">
        <v>23</v>
      </c>
      <c r="K367" s="23" t="s">
        <v>1079</v>
      </c>
      <c r="L367" s="4">
        <v>252</v>
      </c>
      <c r="P367" s="4" t="s">
        <v>25</v>
      </c>
    </row>
    <row r="368" s="4" customFormat="1" ht="54" spans="1:16">
      <c r="A368" s="23">
        <v>82</v>
      </c>
      <c r="B368" s="24" t="s">
        <v>1363</v>
      </c>
      <c r="C368" s="25" t="s">
        <v>1364</v>
      </c>
      <c r="D368" s="23">
        <v>26000</v>
      </c>
      <c r="E368" s="26">
        <v>5000</v>
      </c>
      <c r="F368" s="23" t="s">
        <v>59</v>
      </c>
      <c r="G368" s="25" t="s">
        <v>1365</v>
      </c>
      <c r="H368" s="25" t="s">
        <v>1366</v>
      </c>
      <c r="I368" s="25" t="s">
        <v>62</v>
      </c>
      <c r="J368" s="23" t="s">
        <v>23</v>
      </c>
      <c r="K368" s="23" t="s">
        <v>1079</v>
      </c>
      <c r="L368" s="4">
        <v>253</v>
      </c>
      <c r="P368" s="4" t="s">
        <v>25</v>
      </c>
    </row>
    <row r="369" s="4" customFormat="1" ht="40.5" spans="1:16">
      <c r="A369" s="23">
        <v>83</v>
      </c>
      <c r="B369" s="24" t="s">
        <v>1367</v>
      </c>
      <c r="C369" s="25" t="s">
        <v>1368</v>
      </c>
      <c r="D369" s="23">
        <v>33000</v>
      </c>
      <c r="E369" s="26">
        <v>5000</v>
      </c>
      <c r="F369" s="23" t="s">
        <v>363</v>
      </c>
      <c r="G369" s="25" t="s">
        <v>1369</v>
      </c>
      <c r="H369" s="25" t="s">
        <v>1370</v>
      </c>
      <c r="I369" s="25" t="s">
        <v>62</v>
      </c>
      <c r="J369" s="23" t="s">
        <v>23</v>
      </c>
      <c r="K369" s="23" t="s">
        <v>1079</v>
      </c>
      <c r="L369" s="4">
        <v>254</v>
      </c>
      <c r="P369" s="4" t="s">
        <v>25</v>
      </c>
    </row>
    <row r="370" s="4" customFormat="1" ht="135" spans="1:16">
      <c r="A370" s="23">
        <v>84</v>
      </c>
      <c r="B370" s="24" t="s">
        <v>1371</v>
      </c>
      <c r="C370" s="25" t="s">
        <v>1372</v>
      </c>
      <c r="D370" s="23">
        <v>67276.485</v>
      </c>
      <c r="E370" s="26">
        <v>9327</v>
      </c>
      <c r="F370" s="23" t="s">
        <v>41</v>
      </c>
      <c r="G370" s="25" t="s">
        <v>1373</v>
      </c>
      <c r="H370" s="25" t="s">
        <v>1374</v>
      </c>
      <c r="I370" s="25" t="s">
        <v>62</v>
      </c>
      <c r="J370" s="23" t="s">
        <v>23</v>
      </c>
      <c r="K370" s="23" t="s">
        <v>1079</v>
      </c>
      <c r="L370" s="4">
        <v>255</v>
      </c>
      <c r="P370" s="4" t="s">
        <v>25</v>
      </c>
    </row>
    <row r="371" s="4" customFormat="1" ht="121.5" spans="1:16">
      <c r="A371" s="23">
        <v>85</v>
      </c>
      <c r="B371" s="24" t="s">
        <v>1375</v>
      </c>
      <c r="C371" s="25" t="s">
        <v>1376</v>
      </c>
      <c r="D371" s="23">
        <v>120000</v>
      </c>
      <c r="E371" s="26">
        <v>25000</v>
      </c>
      <c r="F371" s="23" t="s">
        <v>392</v>
      </c>
      <c r="G371" s="25" t="s">
        <v>1377</v>
      </c>
      <c r="H371" s="25" t="s">
        <v>1378</v>
      </c>
      <c r="I371" s="25" t="s">
        <v>62</v>
      </c>
      <c r="J371" s="23" t="s">
        <v>23</v>
      </c>
      <c r="K371" s="23" t="s">
        <v>1079</v>
      </c>
      <c r="L371" s="4">
        <v>256</v>
      </c>
      <c r="P371" s="4" t="s">
        <v>25</v>
      </c>
    </row>
    <row r="372" s="4" customFormat="1" ht="40.5" spans="1:16">
      <c r="A372" s="23">
        <v>86</v>
      </c>
      <c r="B372" s="24" t="s">
        <v>1379</v>
      </c>
      <c r="C372" s="25" t="s">
        <v>1380</v>
      </c>
      <c r="D372" s="23">
        <v>85000</v>
      </c>
      <c r="E372" s="26">
        <v>8000</v>
      </c>
      <c r="F372" s="23" t="s">
        <v>392</v>
      </c>
      <c r="G372" s="25" t="s">
        <v>1381</v>
      </c>
      <c r="H372" s="25" t="s">
        <v>1382</v>
      </c>
      <c r="I372" s="25" t="s">
        <v>62</v>
      </c>
      <c r="J372" s="23" t="s">
        <v>23</v>
      </c>
      <c r="K372" s="23" t="s">
        <v>1079</v>
      </c>
      <c r="L372" s="4">
        <v>257</v>
      </c>
      <c r="P372" s="4" t="s">
        <v>25</v>
      </c>
    </row>
    <row r="373" s="4" customFormat="1" ht="94.5" spans="1:16">
      <c r="A373" s="23">
        <v>87</v>
      </c>
      <c r="B373" s="24" t="s">
        <v>1383</v>
      </c>
      <c r="C373" s="25" t="s">
        <v>1384</v>
      </c>
      <c r="D373" s="23">
        <v>250000</v>
      </c>
      <c r="E373" s="26">
        <v>39000</v>
      </c>
      <c r="F373" s="23" t="s">
        <v>72</v>
      </c>
      <c r="G373" s="25" t="s">
        <v>1385</v>
      </c>
      <c r="H373" s="25" t="s">
        <v>1386</v>
      </c>
      <c r="I373" s="25" t="s">
        <v>62</v>
      </c>
      <c r="J373" s="23" t="s">
        <v>23</v>
      </c>
      <c r="K373" s="23" t="s">
        <v>1079</v>
      </c>
      <c r="L373" s="4">
        <v>258</v>
      </c>
      <c r="P373" s="4" t="s">
        <v>25</v>
      </c>
    </row>
    <row r="374" s="4" customFormat="1" ht="121.5" spans="1:16">
      <c r="A374" s="23">
        <v>88</v>
      </c>
      <c r="B374" s="24" t="s">
        <v>1387</v>
      </c>
      <c r="C374" s="25" t="s">
        <v>1388</v>
      </c>
      <c r="D374" s="23">
        <v>80000</v>
      </c>
      <c r="E374" s="26">
        <v>5000</v>
      </c>
      <c r="F374" s="23" t="s">
        <v>363</v>
      </c>
      <c r="G374" s="25" t="s">
        <v>1389</v>
      </c>
      <c r="H374" s="25" t="s">
        <v>1390</v>
      </c>
      <c r="I374" s="25" t="s">
        <v>62</v>
      </c>
      <c r="J374" s="23" t="s">
        <v>23</v>
      </c>
      <c r="K374" s="23" t="s">
        <v>1079</v>
      </c>
      <c r="L374" s="4">
        <v>259</v>
      </c>
      <c r="P374" s="4" t="s">
        <v>25</v>
      </c>
    </row>
    <row r="375" s="4" customFormat="1" ht="40.5" spans="1:16">
      <c r="A375" s="23">
        <v>89</v>
      </c>
      <c r="B375" s="24" t="s">
        <v>1391</v>
      </c>
      <c r="C375" s="25" t="s">
        <v>1392</v>
      </c>
      <c r="D375" s="23">
        <v>25000</v>
      </c>
      <c r="E375" s="26">
        <v>5000</v>
      </c>
      <c r="F375" s="23" t="s">
        <v>41</v>
      </c>
      <c r="G375" s="25" t="s">
        <v>1393</v>
      </c>
      <c r="H375" s="25" t="s">
        <v>1394</v>
      </c>
      <c r="I375" s="25" t="s">
        <v>62</v>
      </c>
      <c r="J375" s="23" t="s">
        <v>23</v>
      </c>
      <c r="K375" s="23" t="s">
        <v>1079</v>
      </c>
      <c r="L375" s="4">
        <v>260</v>
      </c>
      <c r="P375" s="4" t="s">
        <v>25</v>
      </c>
    </row>
    <row r="376" s="4" customFormat="1" ht="175.5" spans="1:16">
      <c r="A376" s="23">
        <v>90</v>
      </c>
      <c r="B376" s="24" t="s">
        <v>1395</v>
      </c>
      <c r="C376" s="25" t="s">
        <v>1396</v>
      </c>
      <c r="D376" s="23">
        <v>76512.32</v>
      </c>
      <c r="E376" s="26">
        <v>32675</v>
      </c>
      <c r="F376" s="23" t="s">
        <v>363</v>
      </c>
      <c r="G376" s="25" t="s">
        <v>1397</v>
      </c>
      <c r="H376" s="25" t="s">
        <v>1398</v>
      </c>
      <c r="I376" s="25" t="s">
        <v>62</v>
      </c>
      <c r="J376" s="23" t="s">
        <v>23</v>
      </c>
      <c r="K376" s="23" t="s">
        <v>1079</v>
      </c>
      <c r="L376" s="4">
        <v>261</v>
      </c>
      <c r="P376" s="4" t="s">
        <v>25</v>
      </c>
    </row>
    <row r="377" s="4" customFormat="1" ht="40.5" spans="1:12">
      <c r="A377" s="23">
        <v>91</v>
      </c>
      <c r="B377" s="24" t="s">
        <v>1399</v>
      </c>
      <c r="C377" s="25" t="s">
        <v>1400</v>
      </c>
      <c r="D377" s="23">
        <v>100000</v>
      </c>
      <c r="E377" s="26">
        <v>25000</v>
      </c>
      <c r="F377" s="23" t="s">
        <v>50</v>
      </c>
      <c r="G377" s="25" t="s">
        <v>1401</v>
      </c>
      <c r="H377" s="25" t="s">
        <v>1402</v>
      </c>
      <c r="I377" s="25" t="s">
        <v>78</v>
      </c>
      <c r="J377" s="23" t="s">
        <v>23</v>
      </c>
      <c r="K377" s="23" t="s">
        <v>1079</v>
      </c>
      <c r="L377" s="4">
        <v>279</v>
      </c>
    </row>
    <row r="378" s="4" customFormat="1" ht="40.5" spans="1:12">
      <c r="A378" s="23">
        <v>92</v>
      </c>
      <c r="B378" s="24" t="s">
        <v>1403</v>
      </c>
      <c r="C378" s="25" t="s">
        <v>1404</v>
      </c>
      <c r="D378" s="23">
        <v>110000</v>
      </c>
      <c r="E378" s="26">
        <v>30000</v>
      </c>
      <c r="F378" s="23" t="s">
        <v>41</v>
      </c>
      <c r="G378" s="25" t="s">
        <v>1405</v>
      </c>
      <c r="H378" s="25" t="s">
        <v>1402</v>
      </c>
      <c r="I378" s="25" t="s">
        <v>78</v>
      </c>
      <c r="J378" s="23" t="s">
        <v>23</v>
      </c>
      <c r="K378" s="23" t="s">
        <v>1079</v>
      </c>
      <c r="L378" s="4">
        <v>280</v>
      </c>
    </row>
    <row r="379" s="4" customFormat="1" ht="40.5" spans="1:12">
      <c r="A379" s="23">
        <v>93</v>
      </c>
      <c r="B379" s="24" t="s">
        <v>1406</v>
      </c>
      <c r="C379" s="25" t="s">
        <v>1407</v>
      </c>
      <c r="D379" s="23">
        <v>75000</v>
      </c>
      <c r="E379" s="26">
        <v>26000</v>
      </c>
      <c r="F379" s="23" t="s">
        <v>41</v>
      </c>
      <c r="G379" s="25" t="s">
        <v>1408</v>
      </c>
      <c r="H379" s="25" t="s">
        <v>1409</v>
      </c>
      <c r="I379" s="25" t="s">
        <v>78</v>
      </c>
      <c r="J379" s="23" t="s">
        <v>23</v>
      </c>
      <c r="K379" s="23" t="s">
        <v>1079</v>
      </c>
      <c r="L379" s="4">
        <v>281</v>
      </c>
    </row>
    <row r="380" s="4" customFormat="1" ht="40.5" spans="1:12">
      <c r="A380" s="23">
        <v>94</v>
      </c>
      <c r="B380" s="24" t="s">
        <v>1410</v>
      </c>
      <c r="C380" s="25" t="s">
        <v>1411</v>
      </c>
      <c r="D380" s="23">
        <v>93000</v>
      </c>
      <c r="E380" s="26">
        <v>20000</v>
      </c>
      <c r="F380" s="23" t="s">
        <v>41</v>
      </c>
      <c r="G380" s="25" t="s">
        <v>1412</v>
      </c>
      <c r="H380" s="25" t="s">
        <v>1413</v>
      </c>
      <c r="I380" s="25" t="s">
        <v>78</v>
      </c>
      <c r="J380" s="23" t="s">
        <v>23</v>
      </c>
      <c r="K380" s="23" t="s">
        <v>1079</v>
      </c>
      <c r="L380" s="4">
        <v>282</v>
      </c>
    </row>
    <row r="381" s="4" customFormat="1" ht="40.5" spans="1:12">
      <c r="A381" s="23">
        <v>95</v>
      </c>
      <c r="B381" s="24" t="s">
        <v>1414</v>
      </c>
      <c r="C381" s="25" t="s">
        <v>1415</v>
      </c>
      <c r="D381" s="23">
        <v>50000</v>
      </c>
      <c r="E381" s="26">
        <v>25000</v>
      </c>
      <c r="F381" s="23" t="s">
        <v>41</v>
      </c>
      <c r="G381" s="25" t="s">
        <v>1416</v>
      </c>
      <c r="H381" s="25" t="s">
        <v>1417</v>
      </c>
      <c r="I381" s="25" t="s">
        <v>78</v>
      </c>
      <c r="J381" s="23" t="s">
        <v>23</v>
      </c>
      <c r="K381" s="23" t="s">
        <v>1079</v>
      </c>
      <c r="L381" s="4">
        <v>283</v>
      </c>
    </row>
    <row r="382" s="4" customFormat="1" ht="40.5" spans="1:12">
      <c r="A382" s="23">
        <v>96</v>
      </c>
      <c r="B382" s="24" t="s">
        <v>1418</v>
      </c>
      <c r="C382" s="25" t="s">
        <v>1419</v>
      </c>
      <c r="D382" s="23">
        <v>50000</v>
      </c>
      <c r="E382" s="26">
        <v>25000</v>
      </c>
      <c r="F382" s="23" t="s">
        <v>50</v>
      </c>
      <c r="G382" s="25" t="s">
        <v>1420</v>
      </c>
      <c r="H382" s="25" t="s">
        <v>1421</v>
      </c>
      <c r="I382" s="25" t="s">
        <v>78</v>
      </c>
      <c r="J382" s="23" t="s">
        <v>23</v>
      </c>
      <c r="K382" s="23" t="s">
        <v>1079</v>
      </c>
      <c r="L382" s="4">
        <v>284</v>
      </c>
    </row>
    <row r="383" s="4" customFormat="1" ht="40.5" spans="1:12">
      <c r="A383" s="23">
        <v>97</v>
      </c>
      <c r="B383" s="24" t="s">
        <v>1422</v>
      </c>
      <c r="C383" s="25" t="s">
        <v>1423</v>
      </c>
      <c r="D383" s="23">
        <v>15000</v>
      </c>
      <c r="E383" s="26">
        <v>5000</v>
      </c>
      <c r="F383" s="23" t="s">
        <v>178</v>
      </c>
      <c r="G383" s="25" t="s">
        <v>1424</v>
      </c>
      <c r="H383" s="25" t="s">
        <v>1425</v>
      </c>
      <c r="I383" s="25" t="s">
        <v>78</v>
      </c>
      <c r="J383" s="23" t="s">
        <v>23</v>
      </c>
      <c r="K383" s="23" t="s">
        <v>1079</v>
      </c>
      <c r="L383" s="4">
        <v>285</v>
      </c>
    </row>
    <row r="384" s="4" customFormat="1" ht="40.5" spans="1:12">
      <c r="A384" s="23">
        <v>98</v>
      </c>
      <c r="B384" s="24" t="s">
        <v>1426</v>
      </c>
      <c r="C384" s="25" t="s">
        <v>1427</v>
      </c>
      <c r="D384" s="23">
        <v>70000</v>
      </c>
      <c r="E384" s="26">
        <v>15000</v>
      </c>
      <c r="F384" s="23" t="s">
        <v>72</v>
      </c>
      <c r="G384" s="25" t="s">
        <v>1428</v>
      </c>
      <c r="H384" s="25" t="s">
        <v>1429</v>
      </c>
      <c r="I384" s="25" t="s">
        <v>78</v>
      </c>
      <c r="J384" s="23" t="s">
        <v>23</v>
      </c>
      <c r="K384" s="23" t="s">
        <v>1079</v>
      </c>
      <c r="L384" s="4">
        <v>286</v>
      </c>
    </row>
    <row r="385" s="4" customFormat="1" ht="94.5" spans="1:12">
      <c r="A385" s="23">
        <v>99</v>
      </c>
      <c r="B385" s="24" t="s">
        <v>1430</v>
      </c>
      <c r="C385" s="25" t="s">
        <v>1431</v>
      </c>
      <c r="D385" s="23">
        <v>86715</v>
      </c>
      <c r="E385" s="26">
        <v>20000</v>
      </c>
      <c r="F385" s="23" t="s">
        <v>72</v>
      </c>
      <c r="G385" s="25" t="s">
        <v>1432</v>
      </c>
      <c r="H385" s="25" t="s">
        <v>1433</v>
      </c>
      <c r="I385" s="25" t="s">
        <v>83</v>
      </c>
      <c r="J385" s="23" t="s">
        <v>23</v>
      </c>
      <c r="K385" s="23" t="s">
        <v>1079</v>
      </c>
      <c r="L385" s="4">
        <v>318</v>
      </c>
    </row>
    <row r="386" s="4" customFormat="1" ht="40.5" spans="1:12">
      <c r="A386" s="23">
        <v>100</v>
      </c>
      <c r="B386" s="24" t="s">
        <v>1434</v>
      </c>
      <c r="C386" s="25" t="s">
        <v>1435</v>
      </c>
      <c r="D386" s="23">
        <v>150000</v>
      </c>
      <c r="E386" s="26">
        <v>25000</v>
      </c>
      <c r="F386" s="23" t="s">
        <v>19</v>
      </c>
      <c r="G386" s="25" t="s">
        <v>1436</v>
      </c>
      <c r="H386" s="25" t="s">
        <v>1437</v>
      </c>
      <c r="I386" s="25" t="s">
        <v>83</v>
      </c>
      <c r="J386" s="23" t="s">
        <v>23</v>
      </c>
      <c r="K386" s="23" t="s">
        <v>1079</v>
      </c>
      <c r="L386" s="4">
        <v>319</v>
      </c>
    </row>
    <row r="387" s="4" customFormat="1" ht="40.5" spans="1:12">
      <c r="A387" s="23">
        <v>101</v>
      </c>
      <c r="B387" s="24" t="s">
        <v>1438</v>
      </c>
      <c r="C387" s="25" t="s">
        <v>1439</v>
      </c>
      <c r="D387" s="23">
        <v>60000</v>
      </c>
      <c r="E387" s="26">
        <v>20000</v>
      </c>
      <c r="F387" s="23" t="s">
        <v>147</v>
      </c>
      <c r="G387" s="25" t="s">
        <v>1440</v>
      </c>
      <c r="H387" s="25" t="s">
        <v>1441</v>
      </c>
      <c r="I387" s="25" t="s">
        <v>83</v>
      </c>
      <c r="J387" s="23" t="s">
        <v>23</v>
      </c>
      <c r="K387" s="23" t="s">
        <v>1079</v>
      </c>
      <c r="L387" s="4">
        <v>327</v>
      </c>
    </row>
    <row r="388" s="4" customFormat="1" ht="67.5" spans="1:12">
      <c r="A388" s="23">
        <v>102</v>
      </c>
      <c r="B388" s="24" t="s">
        <v>1442</v>
      </c>
      <c r="C388" s="25" t="s">
        <v>1443</v>
      </c>
      <c r="D388" s="23">
        <v>30000</v>
      </c>
      <c r="E388" s="26">
        <v>5000</v>
      </c>
      <c r="F388" s="23" t="s">
        <v>147</v>
      </c>
      <c r="G388" s="25" t="s">
        <v>1440</v>
      </c>
      <c r="H388" s="25" t="s">
        <v>1444</v>
      </c>
      <c r="I388" s="25" t="s">
        <v>83</v>
      </c>
      <c r="J388" s="23" t="s">
        <v>23</v>
      </c>
      <c r="K388" s="23" t="s">
        <v>1079</v>
      </c>
      <c r="L388" s="4">
        <v>328</v>
      </c>
    </row>
    <row r="389" s="4" customFormat="1" ht="40.5" spans="1:12">
      <c r="A389" s="23">
        <v>103</v>
      </c>
      <c r="B389" s="24" t="s">
        <v>1445</v>
      </c>
      <c r="C389" s="25" t="s">
        <v>1446</v>
      </c>
      <c r="D389" s="23">
        <v>80000</v>
      </c>
      <c r="E389" s="26">
        <v>20000</v>
      </c>
      <c r="F389" s="23" t="s">
        <v>1447</v>
      </c>
      <c r="G389" s="25" t="s">
        <v>1182</v>
      </c>
      <c r="H389" s="25" t="s">
        <v>1448</v>
      </c>
      <c r="I389" s="25" t="s">
        <v>83</v>
      </c>
      <c r="J389" s="23" t="s">
        <v>23</v>
      </c>
      <c r="K389" s="23" t="s">
        <v>1079</v>
      </c>
      <c r="L389" s="4">
        <v>329</v>
      </c>
    </row>
    <row r="390" s="4" customFormat="1" ht="81" spans="1:12">
      <c r="A390" s="23">
        <v>104</v>
      </c>
      <c r="B390" s="24" t="s">
        <v>1449</v>
      </c>
      <c r="C390" s="25" t="s">
        <v>1450</v>
      </c>
      <c r="D390" s="23">
        <v>36000</v>
      </c>
      <c r="E390" s="26">
        <v>5000</v>
      </c>
      <c r="F390" s="23" t="s">
        <v>563</v>
      </c>
      <c r="G390" s="25" t="s">
        <v>1451</v>
      </c>
      <c r="H390" s="25" t="s">
        <v>1452</v>
      </c>
      <c r="I390" s="25" t="s">
        <v>83</v>
      </c>
      <c r="J390" s="23" t="s">
        <v>23</v>
      </c>
      <c r="K390" s="23" t="s">
        <v>1079</v>
      </c>
      <c r="L390" s="4">
        <v>332</v>
      </c>
    </row>
    <row r="391" s="4" customFormat="1" ht="54" spans="1:16">
      <c r="A391" s="23">
        <v>105</v>
      </c>
      <c r="B391" s="28" t="s">
        <v>1453</v>
      </c>
      <c r="C391" s="25" t="s">
        <v>1454</v>
      </c>
      <c r="D391" s="23">
        <v>120000</v>
      </c>
      <c r="E391" s="26">
        <v>3000</v>
      </c>
      <c r="F391" s="23" t="s">
        <v>1455</v>
      </c>
      <c r="G391" s="25" t="s">
        <v>1456</v>
      </c>
      <c r="H391" s="25" t="s">
        <v>1457</v>
      </c>
      <c r="I391" s="25" t="s">
        <v>92</v>
      </c>
      <c r="J391" s="39" t="s">
        <v>23</v>
      </c>
      <c r="K391" s="23" t="s">
        <v>1079</v>
      </c>
      <c r="L391" s="4">
        <v>335</v>
      </c>
      <c r="P391" s="4" t="s">
        <v>25</v>
      </c>
    </row>
    <row r="392" s="4" customFormat="1" ht="40.5" spans="1:16">
      <c r="A392" s="23">
        <v>106</v>
      </c>
      <c r="B392" s="28" t="s">
        <v>1458</v>
      </c>
      <c r="C392" s="25" t="s">
        <v>1459</v>
      </c>
      <c r="D392" s="23">
        <v>117000</v>
      </c>
      <c r="E392" s="26">
        <v>12000</v>
      </c>
      <c r="F392" s="23" t="s">
        <v>563</v>
      </c>
      <c r="G392" s="25" t="s">
        <v>1456</v>
      </c>
      <c r="H392" s="25" t="s">
        <v>1460</v>
      </c>
      <c r="I392" s="25" t="s">
        <v>92</v>
      </c>
      <c r="J392" s="39" t="s">
        <v>23</v>
      </c>
      <c r="K392" s="23" t="s">
        <v>1079</v>
      </c>
      <c r="L392" s="4">
        <v>336</v>
      </c>
      <c r="P392" s="4" t="s">
        <v>25</v>
      </c>
    </row>
    <row r="393" s="4" customFormat="1" ht="40.5" spans="1:16">
      <c r="A393" s="23">
        <v>107</v>
      </c>
      <c r="B393" s="25" t="s">
        <v>1461</v>
      </c>
      <c r="C393" s="25" t="s">
        <v>1462</v>
      </c>
      <c r="D393" s="23">
        <v>45000</v>
      </c>
      <c r="E393" s="26">
        <v>15000</v>
      </c>
      <c r="F393" s="23" t="s">
        <v>622</v>
      </c>
      <c r="G393" s="25" t="s">
        <v>1463</v>
      </c>
      <c r="H393" s="25" t="s">
        <v>1464</v>
      </c>
      <c r="I393" s="25" t="s">
        <v>92</v>
      </c>
      <c r="J393" s="39" t="s">
        <v>23</v>
      </c>
      <c r="K393" s="23" t="s">
        <v>1079</v>
      </c>
      <c r="L393" s="4">
        <v>339</v>
      </c>
      <c r="P393" s="4" t="s">
        <v>25</v>
      </c>
    </row>
    <row r="394" s="4" customFormat="1" ht="40.5" spans="1:16">
      <c r="A394" s="23">
        <v>108</v>
      </c>
      <c r="B394" s="25" t="s">
        <v>1465</v>
      </c>
      <c r="C394" s="25" t="s">
        <v>1466</v>
      </c>
      <c r="D394" s="23">
        <v>10000</v>
      </c>
      <c r="E394" s="26">
        <v>2600</v>
      </c>
      <c r="F394" s="23" t="s">
        <v>41</v>
      </c>
      <c r="G394" s="25" t="s">
        <v>1456</v>
      </c>
      <c r="H394" s="25" t="s">
        <v>1467</v>
      </c>
      <c r="I394" s="25" t="s">
        <v>92</v>
      </c>
      <c r="J394" s="39" t="s">
        <v>23</v>
      </c>
      <c r="K394" s="23" t="s">
        <v>1079</v>
      </c>
      <c r="L394" s="4">
        <v>350</v>
      </c>
      <c r="P394" s="4" t="s">
        <v>25</v>
      </c>
    </row>
    <row r="395" s="4" customFormat="1" ht="40.5" spans="1:16">
      <c r="A395" s="23">
        <v>109</v>
      </c>
      <c r="B395" s="25" t="s">
        <v>1468</v>
      </c>
      <c r="C395" s="25" t="s">
        <v>1469</v>
      </c>
      <c r="D395" s="23">
        <v>8756</v>
      </c>
      <c r="E395" s="26">
        <v>2000</v>
      </c>
      <c r="F395" s="23" t="s">
        <v>28</v>
      </c>
      <c r="G395" s="25" t="s">
        <v>1456</v>
      </c>
      <c r="H395" s="25" t="s">
        <v>1470</v>
      </c>
      <c r="I395" s="25" t="s">
        <v>92</v>
      </c>
      <c r="J395" s="39" t="s">
        <v>23</v>
      </c>
      <c r="K395" s="23" t="s">
        <v>1079</v>
      </c>
      <c r="L395" s="4">
        <v>353</v>
      </c>
      <c r="P395" s="4" t="s">
        <v>25</v>
      </c>
    </row>
    <row r="396" s="4" customFormat="1" ht="67.5" spans="1:16">
      <c r="A396" s="23">
        <v>110</v>
      </c>
      <c r="B396" s="25" t="s">
        <v>1471</v>
      </c>
      <c r="C396" s="25" t="s">
        <v>1472</v>
      </c>
      <c r="D396" s="23">
        <v>8650</v>
      </c>
      <c r="E396" s="26">
        <v>5200</v>
      </c>
      <c r="F396" s="23" t="s">
        <v>50</v>
      </c>
      <c r="G396" s="25" t="s">
        <v>1473</v>
      </c>
      <c r="H396" s="25" t="s">
        <v>1474</v>
      </c>
      <c r="I396" s="25" t="s">
        <v>92</v>
      </c>
      <c r="J396" s="39" t="s">
        <v>23</v>
      </c>
      <c r="K396" s="23" t="s">
        <v>1079</v>
      </c>
      <c r="L396" s="4">
        <v>354</v>
      </c>
      <c r="P396" s="4" t="s">
        <v>25</v>
      </c>
    </row>
    <row r="397" s="4" customFormat="1" ht="40.5" spans="1:12">
      <c r="A397" s="23">
        <v>111</v>
      </c>
      <c r="B397" s="25" t="s">
        <v>1475</v>
      </c>
      <c r="C397" s="25" t="s">
        <v>1476</v>
      </c>
      <c r="D397" s="23">
        <v>74000</v>
      </c>
      <c r="E397" s="26">
        <v>15000</v>
      </c>
      <c r="F397" s="23" t="s">
        <v>41</v>
      </c>
      <c r="G397" s="25" t="s">
        <v>1477</v>
      </c>
      <c r="H397" s="25" t="s">
        <v>1478</v>
      </c>
      <c r="I397" s="25" t="s">
        <v>100</v>
      </c>
      <c r="J397" s="23" t="s">
        <v>23</v>
      </c>
      <c r="K397" s="23" t="s">
        <v>1079</v>
      </c>
      <c r="L397" s="4">
        <v>362</v>
      </c>
    </row>
    <row r="398" s="4" customFormat="1" ht="40.5" spans="1:16">
      <c r="A398" s="23">
        <v>112</v>
      </c>
      <c r="B398" s="25" t="s">
        <v>1479</v>
      </c>
      <c r="C398" s="25" t="s">
        <v>1480</v>
      </c>
      <c r="D398" s="23">
        <v>90000</v>
      </c>
      <c r="E398" s="26">
        <v>17000</v>
      </c>
      <c r="F398" s="23" t="s">
        <v>363</v>
      </c>
      <c r="G398" s="25" t="s">
        <v>1481</v>
      </c>
      <c r="H398" s="25" t="s">
        <v>1482</v>
      </c>
      <c r="I398" s="25" t="s">
        <v>105</v>
      </c>
      <c r="J398" s="39" t="s">
        <v>23</v>
      </c>
      <c r="K398" s="23" t="s">
        <v>1079</v>
      </c>
      <c r="L398" s="4">
        <v>369</v>
      </c>
      <c r="P398" s="4" t="s">
        <v>25</v>
      </c>
    </row>
    <row r="399" s="4" customFormat="1" ht="94.5" spans="1:16">
      <c r="A399" s="23">
        <v>113</v>
      </c>
      <c r="B399" s="25" t="s">
        <v>1483</v>
      </c>
      <c r="C399" s="25" t="s">
        <v>1484</v>
      </c>
      <c r="D399" s="23">
        <v>30000</v>
      </c>
      <c r="E399" s="26">
        <v>7000</v>
      </c>
      <c r="F399" s="23" t="s">
        <v>50</v>
      </c>
      <c r="G399" s="25" t="s">
        <v>1485</v>
      </c>
      <c r="H399" s="25" t="s">
        <v>1486</v>
      </c>
      <c r="I399" s="25" t="s">
        <v>599</v>
      </c>
      <c r="J399" s="39" t="s">
        <v>23</v>
      </c>
      <c r="K399" s="23" t="s">
        <v>1079</v>
      </c>
      <c r="L399" s="4">
        <v>375</v>
      </c>
      <c r="P399" s="4" t="s">
        <v>25</v>
      </c>
    </row>
    <row r="400" s="4" customFormat="1" ht="67.5" spans="1:16">
      <c r="A400" s="23">
        <v>114</v>
      </c>
      <c r="B400" s="25" t="s">
        <v>1487</v>
      </c>
      <c r="C400" s="25" t="s">
        <v>1488</v>
      </c>
      <c r="D400" s="23">
        <v>58000</v>
      </c>
      <c r="E400" s="26">
        <v>20000</v>
      </c>
      <c r="F400" s="23" t="s">
        <v>1489</v>
      </c>
      <c r="G400" s="25" t="s">
        <v>1490</v>
      </c>
      <c r="H400" s="25" t="s">
        <v>1491</v>
      </c>
      <c r="I400" s="25" t="s">
        <v>111</v>
      </c>
      <c r="J400" s="39" t="s">
        <v>23</v>
      </c>
      <c r="K400" s="23" t="s">
        <v>1079</v>
      </c>
      <c r="L400" s="4">
        <v>386</v>
      </c>
      <c r="P400" s="4" t="s">
        <v>25</v>
      </c>
    </row>
    <row r="401" s="4" customFormat="1" ht="54" spans="1:16">
      <c r="A401" s="23">
        <v>115</v>
      </c>
      <c r="B401" s="25" t="s">
        <v>1492</v>
      </c>
      <c r="C401" s="25" t="s">
        <v>1493</v>
      </c>
      <c r="D401" s="23">
        <v>100000</v>
      </c>
      <c r="E401" s="26">
        <v>12000</v>
      </c>
      <c r="F401" s="23" t="s">
        <v>1494</v>
      </c>
      <c r="G401" s="25" t="s">
        <v>1495</v>
      </c>
      <c r="H401" s="25" t="s">
        <v>1496</v>
      </c>
      <c r="I401" s="25" t="s">
        <v>111</v>
      </c>
      <c r="J401" s="39" t="s">
        <v>23</v>
      </c>
      <c r="K401" s="23" t="s">
        <v>1079</v>
      </c>
      <c r="L401" s="4">
        <v>388</v>
      </c>
      <c r="P401" s="4" t="s">
        <v>25</v>
      </c>
    </row>
    <row r="402" s="4" customFormat="1" ht="81" spans="1:16">
      <c r="A402" s="23">
        <v>116</v>
      </c>
      <c r="B402" s="25" t="s">
        <v>1497</v>
      </c>
      <c r="C402" s="25" t="s">
        <v>1498</v>
      </c>
      <c r="D402" s="23">
        <v>10000</v>
      </c>
      <c r="E402" s="26">
        <v>4600</v>
      </c>
      <c r="F402" s="23" t="s">
        <v>1494</v>
      </c>
      <c r="G402" s="25" t="s">
        <v>1499</v>
      </c>
      <c r="H402" s="25" t="s">
        <v>1500</v>
      </c>
      <c r="I402" s="25" t="s">
        <v>111</v>
      </c>
      <c r="J402" s="39" t="s">
        <v>23</v>
      </c>
      <c r="K402" s="23" t="s">
        <v>1079</v>
      </c>
      <c r="L402" s="4">
        <v>389</v>
      </c>
      <c r="P402" s="4" t="s">
        <v>25</v>
      </c>
    </row>
    <row r="403" s="4" customFormat="1" ht="67.5" spans="1:16">
      <c r="A403" s="23">
        <v>117</v>
      </c>
      <c r="B403" s="25" t="s">
        <v>1501</v>
      </c>
      <c r="C403" s="25" t="s">
        <v>1502</v>
      </c>
      <c r="D403" s="23">
        <v>8000</v>
      </c>
      <c r="E403" s="26">
        <v>7400</v>
      </c>
      <c r="F403" s="23" t="s">
        <v>1132</v>
      </c>
      <c r="G403" s="25" t="s">
        <v>1503</v>
      </c>
      <c r="H403" s="25" t="s">
        <v>1500</v>
      </c>
      <c r="I403" s="25" t="s">
        <v>111</v>
      </c>
      <c r="J403" s="39" t="s">
        <v>23</v>
      </c>
      <c r="K403" s="23" t="s">
        <v>1079</v>
      </c>
      <c r="L403" s="4">
        <v>390</v>
      </c>
      <c r="P403" s="4" t="s">
        <v>25</v>
      </c>
    </row>
    <row r="404" s="4" customFormat="1" ht="67.5" spans="1:16">
      <c r="A404" s="23">
        <v>118</v>
      </c>
      <c r="B404" s="25" t="s">
        <v>1504</v>
      </c>
      <c r="C404" s="25" t="s">
        <v>1505</v>
      </c>
      <c r="D404" s="23">
        <v>40000</v>
      </c>
      <c r="E404" s="26">
        <v>24500</v>
      </c>
      <c r="F404" s="23" t="s">
        <v>429</v>
      </c>
      <c r="G404" s="25" t="s">
        <v>1506</v>
      </c>
      <c r="H404" s="25" t="s">
        <v>1507</v>
      </c>
      <c r="I404" s="25" t="s">
        <v>111</v>
      </c>
      <c r="J404" s="39" t="s">
        <v>23</v>
      </c>
      <c r="K404" s="23" t="s">
        <v>1079</v>
      </c>
      <c r="L404" s="4">
        <v>391</v>
      </c>
      <c r="P404" s="4" t="s">
        <v>25</v>
      </c>
    </row>
    <row r="405" s="4" customFormat="1" ht="54" spans="1:16">
      <c r="A405" s="23">
        <v>119</v>
      </c>
      <c r="B405" s="25" t="s">
        <v>1508</v>
      </c>
      <c r="C405" s="25" t="s">
        <v>1509</v>
      </c>
      <c r="D405" s="23">
        <v>10000</v>
      </c>
      <c r="E405" s="26">
        <v>3000</v>
      </c>
      <c r="F405" s="23" t="s">
        <v>108</v>
      </c>
      <c r="G405" s="25" t="s">
        <v>1510</v>
      </c>
      <c r="H405" s="25" t="s">
        <v>1511</v>
      </c>
      <c r="I405" s="25" t="s">
        <v>111</v>
      </c>
      <c r="J405" s="39" t="s">
        <v>23</v>
      </c>
      <c r="K405" s="23" t="s">
        <v>1079</v>
      </c>
      <c r="L405" s="4">
        <v>392</v>
      </c>
      <c r="P405" s="4" t="s">
        <v>25</v>
      </c>
    </row>
    <row r="406" s="4" customFormat="1" ht="108" spans="1:16">
      <c r="A406" s="23">
        <v>120</v>
      </c>
      <c r="B406" s="25" t="s">
        <v>1512</v>
      </c>
      <c r="C406" s="25" t="s">
        <v>1513</v>
      </c>
      <c r="D406" s="23">
        <v>80000</v>
      </c>
      <c r="E406" s="26">
        <v>18000</v>
      </c>
      <c r="F406" s="23" t="s">
        <v>1514</v>
      </c>
      <c r="G406" s="25" t="s">
        <v>1515</v>
      </c>
      <c r="H406" s="25" t="s">
        <v>1516</v>
      </c>
      <c r="I406" s="25" t="s">
        <v>111</v>
      </c>
      <c r="J406" s="39" t="s">
        <v>23</v>
      </c>
      <c r="K406" s="23" t="s">
        <v>1079</v>
      </c>
      <c r="L406" s="4">
        <v>393</v>
      </c>
      <c r="P406" s="4" t="s">
        <v>25</v>
      </c>
    </row>
    <row r="407" s="4" customFormat="1" ht="54" spans="1:16">
      <c r="A407" s="23">
        <v>121</v>
      </c>
      <c r="B407" s="24" t="s">
        <v>1517</v>
      </c>
      <c r="C407" s="25" t="s">
        <v>1518</v>
      </c>
      <c r="D407" s="23">
        <v>116000</v>
      </c>
      <c r="E407" s="26">
        <v>25000</v>
      </c>
      <c r="F407" s="23" t="s">
        <v>19</v>
      </c>
      <c r="G407" s="25" t="s">
        <v>1519</v>
      </c>
      <c r="H407" s="25" t="s">
        <v>1520</v>
      </c>
      <c r="I407" s="25" t="s">
        <v>116</v>
      </c>
      <c r="J407" s="23" t="s">
        <v>23</v>
      </c>
      <c r="K407" s="23" t="s">
        <v>1079</v>
      </c>
      <c r="L407" s="4">
        <v>409</v>
      </c>
      <c r="P407" s="4" t="s">
        <v>25</v>
      </c>
    </row>
    <row r="408" s="4" customFormat="1" ht="121.5" spans="1:16">
      <c r="A408" s="23">
        <v>122</v>
      </c>
      <c r="B408" s="24" t="s">
        <v>1521</v>
      </c>
      <c r="C408" s="25" t="s">
        <v>1522</v>
      </c>
      <c r="D408" s="23">
        <v>200000</v>
      </c>
      <c r="E408" s="26">
        <v>35000</v>
      </c>
      <c r="F408" s="23" t="s">
        <v>363</v>
      </c>
      <c r="G408" s="25" t="s">
        <v>1523</v>
      </c>
      <c r="H408" s="25" t="s">
        <v>1524</v>
      </c>
      <c r="I408" s="25" t="s">
        <v>116</v>
      </c>
      <c r="J408" s="23" t="s">
        <v>23</v>
      </c>
      <c r="K408" s="23" t="s">
        <v>1079</v>
      </c>
      <c r="L408" s="4">
        <v>414</v>
      </c>
      <c r="P408" s="4" t="s">
        <v>25</v>
      </c>
    </row>
    <row r="409" s="4" customFormat="1" ht="40.5" spans="1:16">
      <c r="A409" s="23">
        <v>123</v>
      </c>
      <c r="B409" s="24" t="s">
        <v>1525</v>
      </c>
      <c r="C409" s="25" t="s">
        <v>1526</v>
      </c>
      <c r="D409" s="23">
        <v>22676.81</v>
      </c>
      <c r="E409" s="26">
        <v>15000</v>
      </c>
      <c r="F409" s="23" t="s">
        <v>50</v>
      </c>
      <c r="G409" s="25" t="s">
        <v>1527</v>
      </c>
      <c r="H409" s="25" t="s">
        <v>1528</v>
      </c>
      <c r="I409" s="25" t="s">
        <v>116</v>
      </c>
      <c r="J409" s="23" t="s">
        <v>23</v>
      </c>
      <c r="K409" s="23" t="s">
        <v>1079</v>
      </c>
      <c r="L409" s="4">
        <v>417</v>
      </c>
      <c r="P409" s="4" t="s">
        <v>25</v>
      </c>
    </row>
    <row r="410" s="4" customFormat="1" ht="81" spans="1:16">
      <c r="A410" s="23">
        <v>124</v>
      </c>
      <c r="B410" s="24" t="s">
        <v>1529</v>
      </c>
      <c r="C410" s="25" t="s">
        <v>1530</v>
      </c>
      <c r="D410" s="23">
        <v>54844.11</v>
      </c>
      <c r="E410" s="26">
        <v>30000</v>
      </c>
      <c r="F410" s="23" t="s">
        <v>19</v>
      </c>
      <c r="G410" s="25" t="s">
        <v>1519</v>
      </c>
      <c r="H410" s="25" t="s">
        <v>1520</v>
      </c>
      <c r="I410" s="25" t="s">
        <v>116</v>
      </c>
      <c r="J410" s="23" t="s">
        <v>23</v>
      </c>
      <c r="K410" s="23" t="s">
        <v>1079</v>
      </c>
      <c r="L410" s="4">
        <v>423</v>
      </c>
      <c r="P410" s="4" t="s">
        <v>25</v>
      </c>
    </row>
    <row r="411" s="4" customFormat="1" ht="40.5" spans="1:16">
      <c r="A411" s="23">
        <v>125</v>
      </c>
      <c r="B411" s="24" t="s">
        <v>1531</v>
      </c>
      <c r="C411" s="25" t="s">
        <v>1532</v>
      </c>
      <c r="D411" s="23">
        <v>32700</v>
      </c>
      <c r="E411" s="26">
        <v>25000</v>
      </c>
      <c r="F411" s="23" t="s">
        <v>50</v>
      </c>
      <c r="G411" s="25" t="s">
        <v>1527</v>
      </c>
      <c r="H411" s="25" t="s">
        <v>1533</v>
      </c>
      <c r="I411" s="25" t="s">
        <v>116</v>
      </c>
      <c r="J411" s="23" t="s">
        <v>23</v>
      </c>
      <c r="K411" s="23" t="s">
        <v>1079</v>
      </c>
      <c r="L411" s="4">
        <v>428</v>
      </c>
      <c r="P411" s="4" t="s">
        <v>25</v>
      </c>
    </row>
    <row r="412" s="4" customFormat="1" ht="67.5" spans="1:16">
      <c r="A412" s="23">
        <v>126</v>
      </c>
      <c r="B412" s="24" t="s">
        <v>1534</v>
      </c>
      <c r="C412" s="25" t="s">
        <v>1535</v>
      </c>
      <c r="D412" s="23">
        <v>52000</v>
      </c>
      <c r="E412" s="26">
        <v>15000</v>
      </c>
      <c r="F412" s="23" t="s">
        <v>19</v>
      </c>
      <c r="G412" s="25" t="s">
        <v>1536</v>
      </c>
      <c r="H412" s="25" t="s">
        <v>1537</v>
      </c>
      <c r="I412" s="25" t="s">
        <v>121</v>
      </c>
      <c r="J412" s="23" t="s">
        <v>23</v>
      </c>
      <c r="K412" s="23" t="s">
        <v>1079</v>
      </c>
      <c r="L412" s="4">
        <v>440</v>
      </c>
      <c r="P412" s="4" t="s">
        <v>25</v>
      </c>
    </row>
    <row r="413" s="4" customFormat="1" ht="40.5" spans="1:16">
      <c r="A413" s="23">
        <v>127</v>
      </c>
      <c r="B413" s="24" t="s">
        <v>1538</v>
      </c>
      <c r="C413" s="25" t="s">
        <v>1539</v>
      </c>
      <c r="D413" s="23">
        <v>8000</v>
      </c>
      <c r="E413" s="26">
        <v>3800</v>
      </c>
      <c r="F413" s="23" t="s">
        <v>41</v>
      </c>
      <c r="G413" s="25" t="s">
        <v>1540</v>
      </c>
      <c r="H413" s="25" t="s">
        <v>1541</v>
      </c>
      <c r="I413" s="25" t="s">
        <v>121</v>
      </c>
      <c r="J413" s="23" t="s">
        <v>23</v>
      </c>
      <c r="K413" s="23" t="s">
        <v>1079</v>
      </c>
      <c r="L413" s="4">
        <v>441</v>
      </c>
      <c r="P413" s="4" t="s">
        <v>25</v>
      </c>
    </row>
    <row r="414" s="4" customFormat="1" ht="40.5" spans="1:16">
      <c r="A414" s="23">
        <v>128</v>
      </c>
      <c r="B414" s="24" t="s">
        <v>1542</v>
      </c>
      <c r="C414" s="25" t="s">
        <v>1543</v>
      </c>
      <c r="D414" s="23">
        <v>27000</v>
      </c>
      <c r="E414" s="26">
        <v>5500</v>
      </c>
      <c r="F414" s="23" t="s">
        <v>41</v>
      </c>
      <c r="G414" s="25" t="s">
        <v>1544</v>
      </c>
      <c r="H414" s="25" t="s">
        <v>1545</v>
      </c>
      <c r="I414" s="25" t="s">
        <v>121</v>
      </c>
      <c r="J414" s="23" t="s">
        <v>23</v>
      </c>
      <c r="K414" s="23" t="s">
        <v>1079</v>
      </c>
      <c r="L414" s="4">
        <v>442</v>
      </c>
      <c r="P414" s="4" t="s">
        <v>25</v>
      </c>
    </row>
    <row r="415" s="4" customFormat="1" ht="40.5" spans="1:16">
      <c r="A415" s="23">
        <v>129</v>
      </c>
      <c r="B415" s="24" t="s">
        <v>1546</v>
      </c>
      <c r="C415" s="25" t="s">
        <v>1547</v>
      </c>
      <c r="D415" s="23">
        <v>40000</v>
      </c>
      <c r="E415" s="26">
        <v>9000</v>
      </c>
      <c r="F415" s="23" t="s">
        <v>19</v>
      </c>
      <c r="G415" s="25" t="s">
        <v>1548</v>
      </c>
      <c r="H415" s="25" t="s">
        <v>1549</v>
      </c>
      <c r="I415" s="25" t="s">
        <v>121</v>
      </c>
      <c r="J415" s="23" t="s">
        <v>23</v>
      </c>
      <c r="K415" s="23" t="s">
        <v>1079</v>
      </c>
      <c r="L415" s="4">
        <v>443</v>
      </c>
      <c r="P415" s="4" t="s">
        <v>25</v>
      </c>
    </row>
    <row r="416" s="4" customFormat="1" ht="67.5" spans="1:16">
      <c r="A416" s="23">
        <v>130</v>
      </c>
      <c r="B416" s="42" t="s">
        <v>1550</v>
      </c>
      <c r="C416" s="25" t="s">
        <v>1551</v>
      </c>
      <c r="D416" s="23">
        <v>162293.72</v>
      </c>
      <c r="E416" s="26">
        <v>13580</v>
      </c>
      <c r="F416" s="23" t="s">
        <v>72</v>
      </c>
      <c r="G416" s="25" t="s">
        <v>1552</v>
      </c>
      <c r="H416" s="25" t="s">
        <v>180</v>
      </c>
      <c r="I416" s="25" t="s">
        <v>181</v>
      </c>
      <c r="J416" s="41" t="s">
        <v>23</v>
      </c>
      <c r="K416" s="41" t="s">
        <v>1079</v>
      </c>
      <c r="L416" s="4">
        <v>455</v>
      </c>
      <c r="P416" s="4" t="s">
        <v>25</v>
      </c>
    </row>
    <row r="417" s="4" customFormat="1" ht="40.5" spans="1:16">
      <c r="A417" s="23">
        <v>131</v>
      </c>
      <c r="B417" s="24" t="s">
        <v>1553</v>
      </c>
      <c r="C417" s="25" t="s">
        <v>1554</v>
      </c>
      <c r="D417" s="23">
        <v>300000</v>
      </c>
      <c r="E417" s="26">
        <v>15000</v>
      </c>
      <c r="F417" s="23" t="s">
        <v>1555</v>
      </c>
      <c r="G417" s="25" t="s">
        <v>1556</v>
      </c>
      <c r="H417" s="25" t="s">
        <v>1557</v>
      </c>
      <c r="I417" s="25" t="s">
        <v>181</v>
      </c>
      <c r="J417" s="41" t="s">
        <v>23</v>
      </c>
      <c r="K417" s="41" t="s">
        <v>1079</v>
      </c>
      <c r="L417" s="4">
        <v>456</v>
      </c>
      <c r="P417" s="4" t="s">
        <v>25</v>
      </c>
    </row>
    <row r="418" s="4" customFormat="1" ht="40.5" spans="1:16">
      <c r="A418" s="23">
        <v>132</v>
      </c>
      <c r="B418" s="24" t="s">
        <v>1558</v>
      </c>
      <c r="C418" s="25" t="s">
        <v>1559</v>
      </c>
      <c r="D418" s="23">
        <v>43253</v>
      </c>
      <c r="E418" s="26">
        <v>8000</v>
      </c>
      <c r="F418" s="23" t="s">
        <v>558</v>
      </c>
      <c r="G418" s="25" t="s">
        <v>1560</v>
      </c>
      <c r="H418" s="25" t="s">
        <v>1561</v>
      </c>
      <c r="I418" s="25" t="s">
        <v>181</v>
      </c>
      <c r="J418" s="41" t="s">
        <v>23</v>
      </c>
      <c r="K418" s="41" t="s">
        <v>1079</v>
      </c>
      <c r="L418" s="4">
        <v>457</v>
      </c>
      <c r="P418" s="4" t="s">
        <v>25</v>
      </c>
    </row>
    <row r="419" s="4" customFormat="1" ht="40.5" spans="1:16">
      <c r="A419" s="23">
        <v>133</v>
      </c>
      <c r="B419" s="42" t="s">
        <v>1562</v>
      </c>
      <c r="C419" s="25" t="s">
        <v>1563</v>
      </c>
      <c r="D419" s="23">
        <v>45000</v>
      </c>
      <c r="E419" s="26">
        <v>5000</v>
      </c>
      <c r="F419" s="23" t="s">
        <v>59</v>
      </c>
      <c r="G419" s="25" t="s">
        <v>1564</v>
      </c>
      <c r="H419" s="25" t="s">
        <v>1561</v>
      </c>
      <c r="I419" s="25" t="s">
        <v>181</v>
      </c>
      <c r="J419" s="41" t="s">
        <v>23</v>
      </c>
      <c r="K419" s="46" t="s">
        <v>1079</v>
      </c>
      <c r="L419" s="4">
        <v>458</v>
      </c>
      <c r="P419" s="4" t="s">
        <v>25</v>
      </c>
    </row>
    <row r="420" s="4" customFormat="1" ht="54" spans="1:16">
      <c r="A420" s="23">
        <v>134</v>
      </c>
      <c r="B420" s="42" t="s">
        <v>1565</v>
      </c>
      <c r="C420" s="25" t="s">
        <v>1566</v>
      </c>
      <c r="D420" s="23">
        <v>120152</v>
      </c>
      <c r="E420" s="26">
        <v>8000</v>
      </c>
      <c r="F420" s="23" t="s">
        <v>178</v>
      </c>
      <c r="G420" s="25" t="s">
        <v>1567</v>
      </c>
      <c r="H420" s="25" t="s">
        <v>1568</v>
      </c>
      <c r="I420" s="25" t="s">
        <v>181</v>
      </c>
      <c r="J420" s="41" t="s">
        <v>23</v>
      </c>
      <c r="K420" s="46" t="s">
        <v>1079</v>
      </c>
      <c r="L420" s="4">
        <v>463</v>
      </c>
      <c r="P420" s="4" t="s">
        <v>25</v>
      </c>
    </row>
    <row r="421" s="4" customFormat="1" ht="94.5" spans="1:16">
      <c r="A421" s="23">
        <v>135</v>
      </c>
      <c r="B421" s="42" t="s">
        <v>1569</v>
      </c>
      <c r="C421" s="25" t="s">
        <v>1570</v>
      </c>
      <c r="D421" s="23">
        <v>158786.77</v>
      </c>
      <c r="E421" s="26">
        <v>11000</v>
      </c>
      <c r="F421" s="23" t="s">
        <v>178</v>
      </c>
      <c r="G421" s="25" t="s">
        <v>1571</v>
      </c>
      <c r="H421" s="25" t="s">
        <v>1572</v>
      </c>
      <c r="I421" s="25" t="s">
        <v>181</v>
      </c>
      <c r="J421" s="41" t="s">
        <v>23</v>
      </c>
      <c r="K421" s="46" t="s">
        <v>1079</v>
      </c>
      <c r="L421" s="4">
        <v>464</v>
      </c>
      <c r="P421" s="4" t="s">
        <v>25</v>
      </c>
    </row>
    <row r="422" s="4" customFormat="1" ht="81" spans="1:16">
      <c r="A422" s="23">
        <v>136</v>
      </c>
      <c r="B422" s="42" t="s">
        <v>1573</v>
      </c>
      <c r="C422" s="25" t="s">
        <v>1574</v>
      </c>
      <c r="D422" s="23">
        <v>129059.41</v>
      </c>
      <c r="E422" s="26">
        <v>11000</v>
      </c>
      <c r="F422" s="23" t="s">
        <v>178</v>
      </c>
      <c r="G422" s="25" t="s">
        <v>1575</v>
      </c>
      <c r="H422" s="25" t="s">
        <v>1576</v>
      </c>
      <c r="I422" s="25" t="s">
        <v>181</v>
      </c>
      <c r="J422" s="41" t="s">
        <v>23</v>
      </c>
      <c r="K422" s="46" t="s">
        <v>1079</v>
      </c>
      <c r="L422" s="4">
        <v>465</v>
      </c>
      <c r="P422" s="4" t="s">
        <v>25</v>
      </c>
    </row>
    <row r="423" s="4" customFormat="1" ht="54" spans="1:16">
      <c r="A423" s="23">
        <v>137</v>
      </c>
      <c r="B423" s="42" t="s">
        <v>1577</v>
      </c>
      <c r="C423" s="25" t="s">
        <v>1578</v>
      </c>
      <c r="D423" s="23">
        <v>250000</v>
      </c>
      <c r="E423" s="26">
        <v>5000</v>
      </c>
      <c r="F423" s="23" t="s">
        <v>28</v>
      </c>
      <c r="G423" s="25" t="s">
        <v>1579</v>
      </c>
      <c r="H423" s="25" t="s">
        <v>1580</v>
      </c>
      <c r="I423" s="25" t="s">
        <v>181</v>
      </c>
      <c r="J423" s="41" t="s">
        <v>23</v>
      </c>
      <c r="K423" s="46" t="s">
        <v>1079</v>
      </c>
      <c r="L423" s="4">
        <v>466</v>
      </c>
      <c r="P423" s="4" t="s">
        <v>25</v>
      </c>
    </row>
    <row r="424" s="4" customFormat="1" ht="81" spans="1:16">
      <c r="A424" s="23">
        <v>138</v>
      </c>
      <c r="B424" s="42" t="s">
        <v>1581</v>
      </c>
      <c r="C424" s="25" t="s">
        <v>1582</v>
      </c>
      <c r="D424" s="23">
        <v>128728.4</v>
      </c>
      <c r="E424" s="26">
        <v>8000</v>
      </c>
      <c r="F424" s="23" t="s">
        <v>28</v>
      </c>
      <c r="G424" s="25" t="s">
        <v>1583</v>
      </c>
      <c r="H424" s="25" t="s">
        <v>1584</v>
      </c>
      <c r="I424" s="25" t="s">
        <v>181</v>
      </c>
      <c r="J424" s="41" t="s">
        <v>23</v>
      </c>
      <c r="K424" s="46" t="s">
        <v>1079</v>
      </c>
      <c r="L424" s="4">
        <v>467</v>
      </c>
      <c r="P424" s="4" t="s">
        <v>25</v>
      </c>
    </row>
    <row r="425" s="4" customFormat="1" ht="40.5" spans="1:16">
      <c r="A425" s="23">
        <v>139</v>
      </c>
      <c r="B425" s="57" t="s">
        <v>1585</v>
      </c>
      <c r="C425" s="25" t="s">
        <v>1586</v>
      </c>
      <c r="D425" s="23">
        <v>106118</v>
      </c>
      <c r="E425" s="26">
        <v>20000</v>
      </c>
      <c r="F425" s="23" t="s">
        <v>28</v>
      </c>
      <c r="G425" s="25" t="s">
        <v>1587</v>
      </c>
      <c r="H425" s="25" t="s">
        <v>1588</v>
      </c>
      <c r="I425" s="25" t="s">
        <v>181</v>
      </c>
      <c r="J425" s="41" t="s">
        <v>23</v>
      </c>
      <c r="K425" s="46" t="s">
        <v>1079</v>
      </c>
      <c r="L425" s="4">
        <v>468</v>
      </c>
      <c r="P425" s="4" t="s">
        <v>25</v>
      </c>
    </row>
    <row r="426" s="4" customFormat="1" ht="40.5" spans="1:16">
      <c r="A426" s="23">
        <v>140</v>
      </c>
      <c r="B426" s="57" t="s">
        <v>1589</v>
      </c>
      <c r="C426" s="25" t="s">
        <v>1590</v>
      </c>
      <c r="D426" s="23">
        <v>250587</v>
      </c>
      <c r="E426" s="26">
        <v>25000</v>
      </c>
      <c r="F426" s="23" t="s">
        <v>483</v>
      </c>
      <c r="G426" s="25" t="s">
        <v>1591</v>
      </c>
      <c r="H426" s="25" t="s">
        <v>1592</v>
      </c>
      <c r="I426" s="25" t="s">
        <v>181</v>
      </c>
      <c r="J426" s="41" t="s">
        <v>23</v>
      </c>
      <c r="K426" s="23" t="s">
        <v>1079</v>
      </c>
      <c r="L426" s="4">
        <v>469</v>
      </c>
      <c r="P426" s="4" t="s">
        <v>25</v>
      </c>
    </row>
    <row r="427" s="4" customFormat="1" ht="40.5" spans="1:16">
      <c r="A427" s="23">
        <v>141</v>
      </c>
      <c r="B427" s="57" t="s">
        <v>1593</v>
      </c>
      <c r="C427" s="25" t="s">
        <v>1594</v>
      </c>
      <c r="D427" s="23">
        <v>78878</v>
      </c>
      <c r="E427" s="26">
        <v>8000</v>
      </c>
      <c r="F427" s="23" t="s">
        <v>178</v>
      </c>
      <c r="G427" s="25" t="s">
        <v>1595</v>
      </c>
      <c r="H427" s="25" t="s">
        <v>1596</v>
      </c>
      <c r="I427" s="25" t="s">
        <v>181</v>
      </c>
      <c r="J427" s="41" t="s">
        <v>23</v>
      </c>
      <c r="K427" s="23" t="s">
        <v>1079</v>
      </c>
      <c r="L427" s="4">
        <v>470</v>
      </c>
      <c r="P427" s="4" t="s">
        <v>25</v>
      </c>
    </row>
    <row r="428" s="4" customFormat="1" ht="40.5" spans="1:16">
      <c r="A428" s="23">
        <v>142</v>
      </c>
      <c r="B428" s="58" t="s">
        <v>1597</v>
      </c>
      <c r="C428" s="25" t="s">
        <v>1598</v>
      </c>
      <c r="D428" s="23">
        <v>100030.63</v>
      </c>
      <c r="E428" s="26">
        <v>15000</v>
      </c>
      <c r="F428" s="23" t="s">
        <v>41</v>
      </c>
      <c r="G428" s="25" t="s">
        <v>1599</v>
      </c>
      <c r="H428" s="25" t="s">
        <v>1596</v>
      </c>
      <c r="I428" s="25" t="s">
        <v>181</v>
      </c>
      <c r="J428" s="41" t="s">
        <v>23</v>
      </c>
      <c r="K428" s="23" t="s">
        <v>1079</v>
      </c>
      <c r="L428" s="4">
        <v>471</v>
      </c>
      <c r="P428" s="4" t="s">
        <v>25</v>
      </c>
    </row>
    <row r="429" s="4" customFormat="1" ht="54" spans="1:16">
      <c r="A429" s="23">
        <v>143</v>
      </c>
      <c r="B429" s="57" t="s">
        <v>1600</v>
      </c>
      <c r="C429" s="25" t="s">
        <v>1601</v>
      </c>
      <c r="D429" s="23">
        <v>483000</v>
      </c>
      <c r="E429" s="26">
        <v>15000</v>
      </c>
      <c r="F429" s="23" t="s">
        <v>1602</v>
      </c>
      <c r="G429" s="25" t="s">
        <v>1603</v>
      </c>
      <c r="H429" s="25" t="s">
        <v>1604</v>
      </c>
      <c r="I429" s="25" t="s">
        <v>181</v>
      </c>
      <c r="J429" s="41" t="s">
        <v>23</v>
      </c>
      <c r="K429" s="46" t="s">
        <v>1079</v>
      </c>
      <c r="L429" s="4">
        <v>472</v>
      </c>
      <c r="P429" s="4" t="s">
        <v>25</v>
      </c>
    </row>
    <row r="430" s="4" customFormat="1" ht="54" spans="1:16">
      <c r="A430" s="23">
        <v>144</v>
      </c>
      <c r="B430" s="42" t="s">
        <v>1605</v>
      </c>
      <c r="C430" s="25" t="s">
        <v>1606</v>
      </c>
      <c r="D430" s="23">
        <v>115000</v>
      </c>
      <c r="E430" s="26">
        <v>15000</v>
      </c>
      <c r="F430" s="23" t="s">
        <v>28</v>
      </c>
      <c r="G430" s="25" t="s">
        <v>1607</v>
      </c>
      <c r="H430" s="25" t="s">
        <v>1608</v>
      </c>
      <c r="I430" s="25" t="s">
        <v>181</v>
      </c>
      <c r="J430" s="41" t="s">
        <v>23</v>
      </c>
      <c r="K430" s="41" t="s">
        <v>1079</v>
      </c>
      <c r="L430" s="4">
        <v>473</v>
      </c>
      <c r="P430" s="4" t="s">
        <v>25</v>
      </c>
    </row>
    <row r="431" s="4" customFormat="1" ht="40.5" spans="1:16">
      <c r="A431" s="23">
        <v>145</v>
      </c>
      <c r="B431" s="24" t="s">
        <v>1609</v>
      </c>
      <c r="C431" s="25" t="s">
        <v>1610</v>
      </c>
      <c r="D431" s="23">
        <v>338438</v>
      </c>
      <c r="E431" s="26">
        <v>28055</v>
      </c>
      <c r="F431" s="23" t="s">
        <v>392</v>
      </c>
      <c r="G431" s="25" t="s">
        <v>1611</v>
      </c>
      <c r="H431" s="25" t="s">
        <v>1612</v>
      </c>
      <c r="I431" s="25" t="s">
        <v>181</v>
      </c>
      <c r="J431" s="41" t="s">
        <v>23</v>
      </c>
      <c r="K431" s="46" t="s">
        <v>1079</v>
      </c>
      <c r="L431" s="4">
        <v>474</v>
      </c>
      <c r="P431" s="4" t="s">
        <v>25</v>
      </c>
    </row>
    <row r="432" s="4" customFormat="1" ht="67.5" spans="1:16">
      <c r="A432" s="23">
        <v>146</v>
      </c>
      <c r="B432" s="24" t="s">
        <v>1613</v>
      </c>
      <c r="C432" s="25" t="s">
        <v>1614</v>
      </c>
      <c r="D432" s="23">
        <v>30000</v>
      </c>
      <c r="E432" s="26">
        <v>25000</v>
      </c>
      <c r="F432" s="23" t="s">
        <v>147</v>
      </c>
      <c r="G432" s="25" t="s">
        <v>1615</v>
      </c>
      <c r="H432" s="25" t="s">
        <v>1616</v>
      </c>
      <c r="I432" s="25" t="s">
        <v>257</v>
      </c>
      <c r="J432" s="41" t="s">
        <v>23</v>
      </c>
      <c r="K432" s="46" t="s">
        <v>1079</v>
      </c>
      <c r="L432" s="4">
        <v>493</v>
      </c>
      <c r="P432" s="4" t="s">
        <v>25</v>
      </c>
    </row>
    <row r="433" s="1" customFormat="1" ht="13.5" spans="1:24">
      <c r="A433" s="20"/>
      <c r="B433" s="17" t="s">
        <v>1617</v>
      </c>
      <c r="C433" s="18">
        <f>COUNTA(C434:C462)</f>
        <v>29</v>
      </c>
      <c r="D433" s="16">
        <f>SUM(D434:D462)</f>
        <v>5464631.19</v>
      </c>
      <c r="E433" s="16">
        <f>SUM(E434:E462)</f>
        <v>484426</v>
      </c>
      <c r="F433" s="21"/>
      <c r="G433" s="22"/>
      <c r="H433" s="22"/>
      <c r="I433" s="22"/>
      <c r="J433" s="37"/>
      <c r="K433" s="38"/>
      <c r="L433" s="38"/>
      <c r="M433" s="38"/>
      <c r="N433" s="38"/>
      <c r="O433" s="38"/>
      <c r="P433" s="38"/>
      <c r="Q433" s="38"/>
      <c r="R433" s="38"/>
      <c r="S433" s="38"/>
      <c r="T433" s="38"/>
      <c r="U433" s="38"/>
      <c r="V433" s="38"/>
      <c r="W433" s="38"/>
      <c r="X433" s="38"/>
    </row>
    <row r="434" s="4" customFormat="1" ht="108" spans="1:16">
      <c r="A434" s="23">
        <v>1</v>
      </c>
      <c r="B434" s="24" t="s">
        <v>1618</v>
      </c>
      <c r="C434" s="25" t="s">
        <v>1619</v>
      </c>
      <c r="D434" s="23">
        <v>200000</v>
      </c>
      <c r="E434" s="26">
        <v>15000</v>
      </c>
      <c r="F434" s="23" t="s">
        <v>363</v>
      </c>
      <c r="G434" s="25" t="s">
        <v>1620</v>
      </c>
      <c r="H434" s="25" t="s">
        <v>1621</v>
      </c>
      <c r="I434" s="25" t="s">
        <v>272</v>
      </c>
      <c r="J434" s="23" t="s">
        <v>23</v>
      </c>
      <c r="K434" s="23" t="s">
        <v>1622</v>
      </c>
      <c r="L434" s="4">
        <v>4</v>
      </c>
      <c r="P434" s="4" t="s">
        <v>25</v>
      </c>
    </row>
    <row r="435" s="4" customFormat="1" ht="108" spans="1:16">
      <c r="A435" s="23">
        <v>2</v>
      </c>
      <c r="B435" s="45" t="s">
        <v>1623</v>
      </c>
      <c r="C435" s="25" t="s">
        <v>1624</v>
      </c>
      <c r="D435" s="23">
        <v>100000</v>
      </c>
      <c r="E435" s="26">
        <v>5000</v>
      </c>
      <c r="F435" s="23" t="s">
        <v>158</v>
      </c>
      <c r="G435" s="25" t="s">
        <v>1625</v>
      </c>
      <c r="H435" s="25" t="s">
        <v>1626</v>
      </c>
      <c r="I435" s="25" t="s">
        <v>291</v>
      </c>
      <c r="J435" s="48" t="s">
        <v>23</v>
      </c>
      <c r="K435" s="23" t="s">
        <v>1622</v>
      </c>
      <c r="L435" s="4">
        <v>52</v>
      </c>
      <c r="P435" s="4" t="s">
        <v>25</v>
      </c>
    </row>
    <row r="436" s="4" customFormat="1" ht="135" spans="1:16">
      <c r="A436" s="23">
        <v>3</v>
      </c>
      <c r="B436" s="45" t="s">
        <v>1627</v>
      </c>
      <c r="C436" s="25" t="s">
        <v>1628</v>
      </c>
      <c r="D436" s="23">
        <v>1710000</v>
      </c>
      <c r="E436" s="26">
        <v>60000</v>
      </c>
      <c r="F436" s="23" t="s">
        <v>59</v>
      </c>
      <c r="G436" s="25" t="s">
        <v>1629</v>
      </c>
      <c r="H436" s="25" t="s">
        <v>1630</v>
      </c>
      <c r="I436" s="25" t="s">
        <v>291</v>
      </c>
      <c r="J436" s="48" t="s">
        <v>23</v>
      </c>
      <c r="K436" s="49" t="s">
        <v>1622</v>
      </c>
      <c r="L436" s="4">
        <v>53</v>
      </c>
      <c r="P436" s="4" t="s">
        <v>25</v>
      </c>
    </row>
    <row r="437" s="4" customFormat="1" ht="40.5" spans="1:16">
      <c r="A437" s="23">
        <v>4</v>
      </c>
      <c r="B437" s="45" t="s">
        <v>1631</v>
      </c>
      <c r="C437" s="25" t="s">
        <v>1632</v>
      </c>
      <c r="D437" s="23">
        <v>180000</v>
      </c>
      <c r="E437" s="26">
        <v>10000</v>
      </c>
      <c r="F437" s="23" t="s">
        <v>363</v>
      </c>
      <c r="G437" s="25" t="s">
        <v>1633</v>
      </c>
      <c r="H437" s="25" t="s">
        <v>1626</v>
      </c>
      <c r="I437" s="25" t="s">
        <v>291</v>
      </c>
      <c r="J437" s="48" t="s">
        <v>23</v>
      </c>
      <c r="K437" s="49" t="s">
        <v>1622</v>
      </c>
      <c r="L437" s="4">
        <v>54</v>
      </c>
      <c r="P437" s="4" t="s">
        <v>25</v>
      </c>
    </row>
    <row r="438" s="4" customFormat="1" ht="40.5" spans="1:16">
      <c r="A438" s="23">
        <v>5</v>
      </c>
      <c r="B438" s="45" t="s">
        <v>1634</v>
      </c>
      <c r="C438" s="25" t="s">
        <v>1635</v>
      </c>
      <c r="D438" s="23">
        <v>10000</v>
      </c>
      <c r="E438" s="26">
        <v>9000</v>
      </c>
      <c r="F438" s="23" t="s">
        <v>50</v>
      </c>
      <c r="G438" s="25" t="s">
        <v>1636</v>
      </c>
      <c r="H438" s="25" t="s">
        <v>1637</v>
      </c>
      <c r="I438" s="25" t="s">
        <v>291</v>
      </c>
      <c r="J438" s="48" t="s">
        <v>23</v>
      </c>
      <c r="K438" s="23" t="s">
        <v>1622</v>
      </c>
      <c r="L438" s="4">
        <v>59</v>
      </c>
      <c r="P438" s="4" t="s">
        <v>25</v>
      </c>
    </row>
    <row r="439" s="4" customFormat="1" ht="121.5" spans="1:16">
      <c r="A439" s="23">
        <v>6</v>
      </c>
      <c r="B439" s="45" t="s">
        <v>1638</v>
      </c>
      <c r="C439" s="25" t="s">
        <v>1639</v>
      </c>
      <c r="D439" s="23">
        <v>60000</v>
      </c>
      <c r="E439" s="26">
        <v>10000</v>
      </c>
      <c r="F439" s="23" t="s">
        <v>41</v>
      </c>
      <c r="G439" s="25" t="s">
        <v>1640</v>
      </c>
      <c r="H439" s="25" t="s">
        <v>1641</v>
      </c>
      <c r="I439" s="25" t="s">
        <v>291</v>
      </c>
      <c r="J439" s="48" t="s">
        <v>23</v>
      </c>
      <c r="K439" s="20" t="s">
        <v>1622</v>
      </c>
      <c r="L439" s="4">
        <v>69</v>
      </c>
      <c r="P439" s="4" t="s">
        <v>25</v>
      </c>
    </row>
    <row r="440" s="4" customFormat="1" ht="81" spans="1:16">
      <c r="A440" s="23">
        <v>7</v>
      </c>
      <c r="B440" s="45" t="s">
        <v>1642</v>
      </c>
      <c r="C440" s="25" t="s">
        <v>1643</v>
      </c>
      <c r="D440" s="23">
        <v>900000</v>
      </c>
      <c r="E440" s="26">
        <v>50000</v>
      </c>
      <c r="F440" s="23" t="s">
        <v>363</v>
      </c>
      <c r="G440" s="25" t="s">
        <v>1644</v>
      </c>
      <c r="H440" s="25" t="s">
        <v>1645</v>
      </c>
      <c r="I440" s="25" t="s">
        <v>301</v>
      </c>
      <c r="J440" s="48" t="s">
        <v>23</v>
      </c>
      <c r="K440" s="23" t="s">
        <v>1622</v>
      </c>
      <c r="L440" s="4">
        <v>86</v>
      </c>
      <c r="P440" s="4" t="s">
        <v>25</v>
      </c>
    </row>
    <row r="441" s="4" customFormat="1" ht="67.5" spans="1:16">
      <c r="A441" s="23">
        <v>8</v>
      </c>
      <c r="B441" s="45" t="s">
        <v>1646</v>
      </c>
      <c r="C441" s="25" t="s">
        <v>1647</v>
      </c>
      <c r="D441" s="23">
        <v>120000</v>
      </c>
      <c r="E441" s="26">
        <v>29000</v>
      </c>
      <c r="F441" s="23" t="s">
        <v>178</v>
      </c>
      <c r="G441" s="25" t="s">
        <v>1648</v>
      </c>
      <c r="H441" s="25" t="s">
        <v>1183</v>
      </c>
      <c r="I441" s="25" t="s">
        <v>301</v>
      </c>
      <c r="J441" s="48" t="s">
        <v>23</v>
      </c>
      <c r="K441" s="49" t="s">
        <v>1622</v>
      </c>
      <c r="L441" s="4">
        <v>87</v>
      </c>
      <c r="P441" s="4" t="s">
        <v>25</v>
      </c>
    </row>
    <row r="442" s="4" customFormat="1" ht="40.5" spans="1:16">
      <c r="A442" s="23">
        <v>9</v>
      </c>
      <c r="B442" s="45" t="s">
        <v>1649</v>
      </c>
      <c r="C442" s="25" t="s">
        <v>1650</v>
      </c>
      <c r="D442" s="23">
        <v>15000</v>
      </c>
      <c r="E442" s="26">
        <v>11950</v>
      </c>
      <c r="F442" s="23" t="s">
        <v>19</v>
      </c>
      <c r="G442" s="25" t="s">
        <v>1651</v>
      </c>
      <c r="H442" s="25" t="s">
        <v>1652</v>
      </c>
      <c r="I442" s="25" t="s">
        <v>301</v>
      </c>
      <c r="J442" s="48" t="s">
        <v>23</v>
      </c>
      <c r="K442" s="49" t="s">
        <v>1622</v>
      </c>
      <c r="L442" s="4">
        <v>89</v>
      </c>
      <c r="P442" s="4" t="s">
        <v>25</v>
      </c>
    </row>
    <row r="443" s="4" customFormat="1" ht="81" spans="1:16">
      <c r="A443" s="23">
        <v>10</v>
      </c>
      <c r="B443" s="45" t="s">
        <v>1653</v>
      </c>
      <c r="C443" s="25" t="s">
        <v>1654</v>
      </c>
      <c r="D443" s="23">
        <v>60332</v>
      </c>
      <c r="E443" s="26">
        <v>34276</v>
      </c>
      <c r="F443" s="23" t="s">
        <v>41</v>
      </c>
      <c r="G443" s="25" t="s">
        <v>1655</v>
      </c>
      <c r="H443" s="25" t="s">
        <v>1656</v>
      </c>
      <c r="I443" s="25" t="s">
        <v>301</v>
      </c>
      <c r="J443" s="48" t="s">
        <v>23</v>
      </c>
      <c r="K443" s="49" t="s">
        <v>1622</v>
      </c>
      <c r="L443" s="4">
        <v>91</v>
      </c>
      <c r="P443" s="4" t="s">
        <v>25</v>
      </c>
    </row>
    <row r="444" s="4" customFormat="1" ht="81" spans="1:16">
      <c r="A444" s="23">
        <v>11</v>
      </c>
      <c r="B444" s="24" t="s">
        <v>1657</v>
      </c>
      <c r="C444" s="25" t="s">
        <v>1658</v>
      </c>
      <c r="D444" s="23">
        <v>150000</v>
      </c>
      <c r="E444" s="26">
        <v>8000</v>
      </c>
      <c r="F444" s="23" t="s">
        <v>178</v>
      </c>
      <c r="G444" s="25" t="s">
        <v>1659</v>
      </c>
      <c r="H444" s="25" t="s">
        <v>1660</v>
      </c>
      <c r="I444" s="25" t="s">
        <v>22</v>
      </c>
      <c r="J444" s="23" t="s">
        <v>23</v>
      </c>
      <c r="K444" s="23" t="s">
        <v>1622</v>
      </c>
      <c r="L444" s="4">
        <v>109</v>
      </c>
      <c r="P444" s="4" t="s">
        <v>25</v>
      </c>
    </row>
    <row r="445" s="4" customFormat="1" ht="54" spans="1:16">
      <c r="A445" s="23">
        <v>12</v>
      </c>
      <c r="B445" s="24" t="s">
        <v>1661</v>
      </c>
      <c r="C445" s="25" t="s">
        <v>1662</v>
      </c>
      <c r="D445" s="23">
        <v>11557</v>
      </c>
      <c r="E445" s="26">
        <v>3000</v>
      </c>
      <c r="F445" s="23" t="s">
        <v>50</v>
      </c>
      <c r="G445" s="25" t="s">
        <v>1663</v>
      </c>
      <c r="H445" s="25" t="s">
        <v>214</v>
      </c>
      <c r="I445" s="25" t="s">
        <v>22</v>
      </c>
      <c r="J445" s="23" t="s">
        <v>23</v>
      </c>
      <c r="K445" s="23" t="s">
        <v>1622</v>
      </c>
      <c r="L445" s="4">
        <v>119</v>
      </c>
      <c r="P445" s="4" t="s">
        <v>25</v>
      </c>
    </row>
    <row r="446" s="4" customFormat="1" ht="54" spans="1:16">
      <c r="A446" s="23">
        <v>13</v>
      </c>
      <c r="B446" s="24" t="s">
        <v>1664</v>
      </c>
      <c r="C446" s="25" t="s">
        <v>1665</v>
      </c>
      <c r="D446" s="23">
        <v>200000</v>
      </c>
      <c r="E446" s="26">
        <v>20000</v>
      </c>
      <c r="F446" s="23" t="s">
        <v>19</v>
      </c>
      <c r="G446" s="25" t="s">
        <v>1666</v>
      </c>
      <c r="H446" s="25" t="s">
        <v>448</v>
      </c>
      <c r="I446" s="25" t="s">
        <v>22</v>
      </c>
      <c r="J446" s="23" t="s">
        <v>23</v>
      </c>
      <c r="K446" s="23" t="s">
        <v>1622</v>
      </c>
      <c r="L446" s="4">
        <v>181</v>
      </c>
      <c r="P446" s="4" t="s">
        <v>25</v>
      </c>
    </row>
    <row r="447" s="4" customFormat="1" ht="67.5" spans="1:16">
      <c r="A447" s="23">
        <v>14</v>
      </c>
      <c r="B447" s="24" t="s">
        <v>1667</v>
      </c>
      <c r="C447" s="25" t="s">
        <v>1668</v>
      </c>
      <c r="D447" s="23">
        <v>35000</v>
      </c>
      <c r="E447" s="26">
        <v>10000</v>
      </c>
      <c r="F447" s="23" t="s">
        <v>50</v>
      </c>
      <c r="G447" s="25" t="s">
        <v>1669</v>
      </c>
      <c r="H447" s="25" t="s">
        <v>1670</v>
      </c>
      <c r="I447" s="25" t="s">
        <v>56</v>
      </c>
      <c r="J447" s="23" t="s">
        <v>23</v>
      </c>
      <c r="K447" s="23" t="s">
        <v>1622</v>
      </c>
      <c r="L447" s="4">
        <v>207</v>
      </c>
      <c r="P447" s="4" t="s">
        <v>25</v>
      </c>
    </row>
    <row r="448" s="4" customFormat="1" ht="40.5" spans="1:16">
      <c r="A448" s="23">
        <v>15</v>
      </c>
      <c r="B448" s="24" t="s">
        <v>1671</v>
      </c>
      <c r="C448" s="25" t="s">
        <v>1672</v>
      </c>
      <c r="D448" s="23">
        <v>280000</v>
      </c>
      <c r="E448" s="26">
        <v>1000</v>
      </c>
      <c r="F448" s="23" t="s">
        <v>889</v>
      </c>
      <c r="G448" s="25" t="s">
        <v>1673</v>
      </c>
      <c r="H448" s="25" t="s">
        <v>1674</v>
      </c>
      <c r="I448" s="25" t="s">
        <v>62</v>
      </c>
      <c r="J448" s="23" t="s">
        <v>23</v>
      </c>
      <c r="K448" s="23" t="s">
        <v>1622</v>
      </c>
      <c r="L448" s="4">
        <v>227</v>
      </c>
      <c r="P448" s="4" t="s">
        <v>25</v>
      </c>
    </row>
    <row r="449" s="4" customFormat="1" ht="81" spans="1:16">
      <c r="A449" s="23">
        <v>16</v>
      </c>
      <c r="B449" s="24" t="s">
        <v>1675</v>
      </c>
      <c r="C449" s="25" t="s">
        <v>1676</v>
      </c>
      <c r="D449" s="23">
        <v>130000</v>
      </c>
      <c r="E449" s="26">
        <v>20000</v>
      </c>
      <c r="F449" s="23" t="s">
        <v>970</v>
      </c>
      <c r="G449" s="25" t="s">
        <v>1677</v>
      </c>
      <c r="H449" s="25" t="s">
        <v>1354</v>
      </c>
      <c r="I449" s="25" t="s">
        <v>62</v>
      </c>
      <c r="J449" s="23" t="s">
        <v>23</v>
      </c>
      <c r="K449" s="23" t="s">
        <v>1622</v>
      </c>
      <c r="L449" s="4">
        <v>238</v>
      </c>
      <c r="P449" s="4" t="s">
        <v>25</v>
      </c>
    </row>
    <row r="450" s="4" customFormat="1" ht="189" spans="1:16">
      <c r="A450" s="23">
        <v>17</v>
      </c>
      <c r="B450" s="24" t="s">
        <v>1678</v>
      </c>
      <c r="C450" s="25" t="s">
        <v>1679</v>
      </c>
      <c r="D450" s="23">
        <v>98000</v>
      </c>
      <c r="E450" s="26">
        <v>6000</v>
      </c>
      <c r="F450" s="23" t="s">
        <v>178</v>
      </c>
      <c r="G450" s="25" t="s">
        <v>1680</v>
      </c>
      <c r="H450" s="25" t="s">
        <v>1681</v>
      </c>
      <c r="I450" s="25" t="s">
        <v>62</v>
      </c>
      <c r="J450" s="23" t="s">
        <v>23</v>
      </c>
      <c r="K450" s="23" t="s">
        <v>1622</v>
      </c>
      <c r="L450" s="4">
        <v>246</v>
      </c>
      <c r="P450" s="4" t="s">
        <v>25</v>
      </c>
    </row>
    <row r="451" s="4" customFormat="1" ht="94.5" spans="1:12">
      <c r="A451" s="23">
        <v>18</v>
      </c>
      <c r="B451" s="24" t="s">
        <v>1682</v>
      </c>
      <c r="C451" s="25" t="s">
        <v>1683</v>
      </c>
      <c r="D451" s="23">
        <v>218840</v>
      </c>
      <c r="E451" s="26">
        <v>35000</v>
      </c>
      <c r="F451" s="23" t="s">
        <v>158</v>
      </c>
      <c r="G451" s="25" t="s">
        <v>1684</v>
      </c>
      <c r="H451" s="25" t="s">
        <v>1685</v>
      </c>
      <c r="I451" s="25" t="s">
        <v>78</v>
      </c>
      <c r="J451" s="23" t="s">
        <v>23</v>
      </c>
      <c r="K451" s="23" t="s">
        <v>1622</v>
      </c>
      <c r="L451" s="4">
        <v>269</v>
      </c>
    </row>
    <row r="452" s="4" customFormat="1" ht="94.5" spans="1:12">
      <c r="A452" s="23">
        <v>19</v>
      </c>
      <c r="B452" s="24" t="s">
        <v>1686</v>
      </c>
      <c r="C452" s="25" t="s">
        <v>1687</v>
      </c>
      <c r="D452" s="23">
        <v>6000</v>
      </c>
      <c r="E452" s="26">
        <v>2000</v>
      </c>
      <c r="F452" s="23" t="s">
        <v>50</v>
      </c>
      <c r="G452" s="25" t="s">
        <v>1688</v>
      </c>
      <c r="H452" s="25" t="s">
        <v>1689</v>
      </c>
      <c r="I452" s="25" t="s">
        <v>78</v>
      </c>
      <c r="J452" s="23" t="s">
        <v>23</v>
      </c>
      <c r="K452" s="23" t="s">
        <v>1622</v>
      </c>
      <c r="L452" s="4">
        <v>276</v>
      </c>
    </row>
    <row r="453" s="4" customFormat="1" ht="40.5" spans="1:12">
      <c r="A453" s="23">
        <v>20</v>
      </c>
      <c r="B453" s="24" t="s">
        <v>1690</v>
      </c>
      <c r="C453" s="25" t="s">
        <v>1691</v>
      </c>
      <c r="D453" s="23">
        <v>14000</v>
      </c>
      <c r="E453" s="26">
        <v>4500</v>
      </c>
      <c r="F453" s="23" t="s">
        <v>41</v>
      </c>
      <c r="G453" s="25" t="s">
        <v>1692</v>
      </c>
      <c r="H453" s="25" t="s">
        <v>1693</v>
      </c>
      <c r="I453" s="25" t="s">
        <v>78</v>
      </c>
      <c r="J453" s="23" t="s">
        <v>23</v>
      </c>
      <c r="K453" s="23" t="s">
        <v>1622</v>
      </c>
      <c r="L453" s="4">
        <v>304</v>
      </c>
    </row>
    <row r="454" s="4" customFormat="1" ht="67.5" spans="1:12">
      <c r="A454" s="23">
        <v>21</v>
      </c>
      <c r="B454" s="24" t="s">
        <v>1694</v>
      </c>
      <c r="C454" s="25" t="s">
        <v>1695</v>
      </c>
      <c r="D454" s="23">
        <v>360000</v>
      </c>
      <c r="E454" s="26">
        <v>70000</v>
      </c>
      <c r="F454" s="23" t="s">
        <v>19</v>
      </c>
      <c r="G454" s="25" t="s">
        <v>1696</v>
      </c>
      <c r="H454" s="25" t="s">
        <v>1697</v>
      </c>
      <c r="I454" s="25" t="s">
        <v>83</v>
      </c>
      <c r="J454" s="23" t="s">
        <v>23</v>
      </c>
      <c r="K454" s="23" t="s">
        <v>1622</v>
      </c>
      <c r="L454" s="4">
        <v>317</v>
      </c>
    </row>
    <row r="455" s="4" customFormat="1" ht="135" spans="1:12">
      <c r="A455" s="23">
        <v>22</v>
      </c>
      <c r="B455" s="24" t="s">
        <v>1698</v>
      </c>
      <c r="C455" s="25" t="s">
        <v>1699</v>
      </c>
      <c r="D455" s="23">
        <v>50025.68</v>
      </c>
      <c r="E455" s="26">
        <v>10000</v>
      </c>
      <c r="F455" s="23" t="s">
        <v>50</v>
      </c>
      <c r="G455" s="25" t="s">
        <v>1700</v>
      </c>
      <c r="H455" s="25" t="s">
        <v>1040</v>
      </c>
      <c r="I455" s="25" t="s">
        <v>83</v>
      </c>
      <c r="J455" s="23" t="s">
        <v>23</v>
      </c>
      <c r="K455" s="23" t="s">
        <v>1622</v>
      </c>
      <c r="L455" s="4">
        <v>331</v>
      </c>
    </row>
    <row r="456" s="4" customFormat="1" ht="54" spans="1:12">
      <c r="A456" s="23">
        <v>23</v>
      </c>
      <c r="B456" s="25" t="s">
        <v>1701</v>
      </c>
      <c r="C456" s="25" t="s">
        <v>1702</v>
      </c>
      <c r="D456" s="23">
        <v>300000</v>
      </c>
      <c r="E456" s="26">
        <v>10000</v>
      </c>
      <c r="F456" s="23" t="s">
        <v>1447</v>
      </c>
      <c r="G456" s="25" t="s">
        <v>1703</v>
      </c>
      <c r="H456" s="25" t="s">
        <v>1704</v>
      </c>
      <c r="I456" s="25" t="s">
        <v>100</v>
      </c>
      <c r="J456" s="23" t="s">
        <v>23</v>
      </c>
      <c r="K456" s="23" t="s">
        <v>1622</v>
      </c>
      <c r="L456" s="4">
        <v>358</v>
      </c>
    </row>
    <row r="457" s="4" customFormat="1" ht="162" spans="1:16">
      <c r="A457" s="23">
        <v>24</v>
      </c>
      <c r="B457" s="24" t="s">
        <v>1705</v>
      </c>
      <c r="C457" s="25" t="s">
        <v>1706</v>
      </c>
      <c r="D457" s="23">
        <v>20000</v>
      </c>
      <c r="E457" s="26">
        <v>8000</v>
      </c>
      <c r="F457" s="23" t="s">
        <v>147</v>
      </c>
      <c r="G457" s="25" t="s">
        <v>1707</v>
      </c>
      <c r="H457" s="25" t="s">
        <v>1708</v>
      </c>
      <c r="I457" s="25" t="s">
        <v>116</v>
      </c>
      <c r="J457" s="23" t="s">
        <v>23</v>
      </c>
      <c r="K457" s="23" t="s">
        <v>1622</v>
      </c>
      <c r="L457" s="4">
        <v>420</v>
      </c>
      <c r="P457" s="4" t="s">
        <v>25</v>
      </c>
    </row>
    <row r="458" s="4" customFormat="1" ht="40.5" spans="1:16">
      <c r="A458" s="23">
        <v>25</v>
      </c>
      <c r="B458" s="24" t="s">
        <v>1709</v>
      </c>
      <c r="C458" s="25" t="s">
        <v>1710</v>
      </c>
      <c r="D458" s="23">
        <v>65760</v>
      </c>
      <c r="E458" s="26">
        <v>1500</v>
      </c>
      <c r="F458" s="23" t="s">
        <v>147</v>
      </c>
      <c r="G458" s="25" t="s">
        <v>1711</v>
      </c>
      <c r="H458" s="25" t="s">
        <v>1712</v>
      </c>
      <c r="I458" s="25" t="s">
        <v>121</v>
      </c>
      <c r="J458" s="23" t="s">
        <v>23</v>
      </c>
      <c r="K458" s="23" t="s">
        <v>1622</v>
      </c>
      <c r="L458" s="4">
        <v>430</v>
      </c>
      <c r="P458" s="4" t="s">
        <v>25</v>
      </c>
    </row>
    <row r="459" s="4" customFormat="1" ht="54" spans="1:16">
      <c r="A459" s="23">
        <v>26</v>
      </c>
      <c r="B459" s="24" t="s">
        <v>1713</v>
      </c>
      <c r="C459" s="25" t="s">
        <v>1714</v>
      </c>
      <c r="D459" s="23">
        <v>65000</v>
      </c>
      <c r="E459" s="26">
        <v>15000</v>
      </c>
      <c r="F459" s="23" t="s">
        <v>178</v>
      </c>
      <c r="G459" s="25" t="s">
        <v>1715</v>
      </c>
      <c r="H459" s="25" t="s">
        <v>1716</v>
      </c>
      <c r="I459" s="25" t="s">
        <v>121</v>
      </c>
      <c r="J459" s="23" t="s">
        <v>23</v>
      </c>
      <c r="K459" s="23" t="s">
        <v>1622</v>
      </c>
      <c r="L459" s="4">
        <v>434</v>
      </c>
      <c r="P459" s="4" t="s">
        <v>25</v>
      </c>
    </row>
    <row r="460" s="4" customFormat="1" ht="54" spans="1:16">
      <c r="A460" s="23">
        <v>27</v>
      </c>
      <c r="B460" s="57" t="s">
        <v>1717</v>
      </c>
      <c r="C460" s="25" t="s">
        <v>1718</v>
      </c>
      <c r="D460" s="23">
        <v>50000</v>
      </c>
      <c r="E460" s="26">
        <v>15000</v>
      </c>
      <c r="F460" s="23" t="s">
        <v>50</v>
      </c>
      <c r="G460" s="25" t="s">
        <v>1719</v>
      </c>
      <c r="H460" s="25" t="s">
        <v>1720</v>
      </c>
      <c r="I460" s="25" t="s">
        <v>181</v>
      </c>
      <c r="J460" s="41" t="s">
        <v>23</v>
      </c>
      <c r="K460" s="46" t="s">
        <v>1622</v>
      </c>
      <c r="L460" s="4">
        <v>444</v>
      </c>
      <c r="P460" s="4" t="s">
        <v>25</v>
      </c>
    </row>
    <row r="461" s="4" customFormat="1" ht="67.5" spans="1:16">
      <c r="A461" s="23">
        <v>28</v>
      </c>
      <c r="B461" s="24" t="s">
        <v>1721</v>
      </c>
      <c r="C461" s="25" t="s">
        <v>1722</v>
      </c>
      <c r="D461" s="23">
        <v>49000</v>
      </c>
      <c r="E461" s="26">
        <v>10000</v>
      </c>
      <c r="F461" s="23" t="s">
        <v>563</v>
      </c>
      <c r="G461" s="25" t="s">
        <v>1723</v>
      </c>
      <c r="H461" s="25" t="s">
        <v>1724</v>
      </c>
      <c r="I461" s="25" t="s">
        <v>257</v>
      </c>
      <c r="J461" s="41" t="s">
        <v>23</v>
      </c>
      <c r="K461" s="23" t="s">
        <v>1622</v>
      </c>
      <c r="L461" s="4">
        <v>478</v>
      </c>
      <c r="P461" s="4" t="s">
        <v>25</v>
      </c>
    </row>
    <row r="462" s="4" customFormat="1" ht="63" customHeight="1" spans="1:16">
      <c r="A462" s="23">
        <v>29</v>
      </c>
      <c r="B462" s="29" t="s">
        <v>1725</v>
      </c>
      <c r="C462" s="25" t="s">
        <v>1726</v>
      </c>
      <c r="D462" s="23">
        <v>6116.51</v>
      </c>
      <c r="E462" s="26">
        <v>1200</v>
      </c>
      <c r="F462" s="23" t="s">
        <v>41</v>
      </c>
      <c r="G462" s="25" t="s">
        <v>1727</v>
      </c>
      <c r="H462" s="25" t="s">
        <v>1728</v>
      </c>
      <c r="I462" s="25" t="s">
        <v>1729</v>
      </c>
      <c r="J462" s="23" t="s">
        <v>23</v>
      </c>
      <c r="K462" s="23" t="s">
        <v>1622</v>
      </c>
      <c r="L462" s="4">
        <v>505</v>
      </c>
      <c r="P462" s="4" t="s">
        <v>25</v>
      </c>
    </row>
    <row r="463" s="1" customFormat="1" ht="13.5" spans="1:24">
      <c r="A463" s="20"/>
      <c r="B463" s="17" t="s">
        <v>1730</v>
      </c>
      <c r="C463" s="18">
        <f>SUM(C464,C491,C503,C508,C511)</f>
        <v>73</v>
      </c>
      <c r="D463" s="16">
        <f>SUM(D464,D491,D503,D508,D511)</f>
        <v>4866989.24</v>
      </c>
      <c r="E463" s="16">
        <f>SUM(E464,E491,E503,E508,E511)</f>
        <v>989224.18</v>
      </c>
      <c r="F463" s="21"/>
      <c r="G463" s="22"/>
      <c r="H463" s="22"/>
      <c r="I463" s="22"/>
      <c r="J463" s="37"/>
      <c r="K463" s="38"/>
      <c r="L463" s="38"/>
      <c r="M463" s="38"/>
      <c r="N463" s="38"/>
      <c r="O463" s="38"/>
      <c r="P463" s="38"/>
      <c r="Q463" s="38"/>
      <c r="R463" s="38"/>
      <c r="S463" s="38"/>
      <c r="T463" s="38"/>
      <c r="U463" s="38"/>
      <c r="V463" s="38"/>
      <c r="W463" s="38"/>
      <c r="X463" s="38"/>
    </row>
    <row r="464" s="1" customFormat="1" ht="13.5" spans="1:24">
      <c r="A464" s="20"/>
      <c r="B464" s="17" t="s">
        <v>1731</v>
      </c>
      <c r="C464" s="18">
        <f>SUM(C465,C469,C488)</f>
        <v>23</v>
      </c>
      <c r="D464" s="16">
        <f>SUM(D465,D469,D488)</f>
        <v>1471915.8</v>
      </c>
      <c r="E464" s="16">
        <f>SUM(E465,E469,E488)</f>
        <v>245700</v>
      </c>
      <c r="F464" s="21"/>
      <c r="G464" s="22"/>
      <c r="H464" s="22"/>
      <c r="I464" s="22"/>
      <c r="J464" s="37"/>
      <c r="K464" s="38"/>
      <c r="L464" s="38"/>
      <c r="M464" s="38"/>
      <c r="N464" s="38"/>
      <c r="O464" s="38"/>
      <c r="P464" s="38"/>
      <c r="Q464" s="38"/>
      <c r="R464" s="38"/>
      <c r="S464" s="38"/>
      <c r="T464" s="38"/>
      <c r="U464" s="38"/>
      <c r="V464" s="38"/>
      <c r="W464" s="38"/>
      <c r="X464" s="38"/>
    </row>
    <row r="465" s="1" customFormat="1" ht="13.5" spans="1:24">
      <c r="A465" s="20"/>
      <c r="B465" s="17" t="s">
        <v>1732</v>
      </c>
      <c r="C465" s="18">
        <f>COUNTA(C466:C468)</f>
        <v>3</v>
      </c>
      <c r="D465" s="16">
        <f>SUM(D466:D468)</f>
        <v>289064</v>
      </c>
      <c r="E465" s="16">
        <f>SUM(E466:E468)</f>
        <v>47000</v>
      </c>
      <c r="F465" s="21"/>
      <c r="G465" s="22"/>
      <c r="H465" s="22"/>
      <c r="I465" s="22"/>
      <c r="J465" s="37"/>
      <c r="K465" s="38"/>
      <c r="L465" s="38"/>
      <c r="M465" s="38"/>
      <c r="N465" s="38"/>
      <c r="O465" s="38"/>
      <c r="P465" s="38"/>
      <c r="Q465" s="38"/>
      <c r="R465" s="38"/>
      <c r="S465" s="38"/>
      <c r="T465" s="38"/>
      <c r="U465" s="38"/>
      <c r="V465" s="38"/>
      <c r="W465" s="38"/>
      <c r="X465" s="38"/>
    </row>
    <row r="466" s="4" customFormat="1" ht="123" customHeight="1" spans="1:16">
      <c r="A466" s="23">
        <v>1</v>
      </c>
      <c r="B466" s="45" t="s">
        <v>1733</v>
      </c>
      <c r="C466" s="25" t="s">
        <v>1734</v>
      </c>
      <c r="D466" s="23">
        <v>152800</v>
      </c>
      <c r="E466" s="26">
        <v>20000</v>
      </c>
      <c r="F466" s="23" t="s">
        <v>72</v>
      </c>
      <c r="G466" s="25" t="s">
        <v>1735</v>
      </c>
      <c r="H466" s="25" t="s">
        <v>1736</v>
      </c>
      <c r="I466" s="25" t="s">
        <v>291</v>
      </c>
      <c r="J466" s="48" t="s">
        <v>23</v>
      </c>
      <c r="K466" s="20" t="s">
        <v>1737</v>
      </c>
      <c r="L466" s="4">
        <v>77</v>
      </c>
      <c r="P466" s="4" t="s">
        <v>25</v>
      </c>
    </row>
    <row r="467" s="4" customFormat="1" ht="90" customHeight="1" spans="1:16">
      <c r="A467" s="23">
        <v>2</v>
      </c>
      <c r="B467" s="42" t="s">
        <v>1738</v>
      </c>
      <c r="C467" s="25" t="s">
        <v>1739</v>
      </c>
      <c r="D467" s="23">
        <v>38255</v>
      </c>
      <c r="E467" s="26">
        <v>15000</v>
      </c>
      <c r="F467" s="23" t="s">
        <v>363</v>
      </c>
      <c r="G467" s="25" t="s">
        <v>1740</v>
      </c>
      <c r="H467" s="25" t="s">
        <v>1741</v>
      </c>
      <c r="I467" s="25" t="s">
        <v>181</v>
      </c>
      <c r="J467" s="41" t="s">
        <v>23</v>
      </c>
      <c r="K467" s="23" t="s">
        <v>1737</v>
      </c>
      <c r="L467" s="4">
        <v>459</v>
      </c>
      <c r="P467" s="4" t="s">
        <v>25</v>
      </c>
    </row>
    <row r="468" s="4" customFormat="1" ht="52" customHeight="1" spans="1:16">
      <c r="A468" s="23">
        <v>3</v>
      </c>
      <c r="B468" s="42" t="s">
        <v>1742</v>
      </c>
      <c r="C468" s="25" t="s">
        <v>1743</v>
      </c>
      <c r="D468" s="23">
        <v>98009</v>
      </c>
      <c r="E468" s="26">
        <v>12000</v>
      </c>
      <c r="F468" s="23" t="s">
        <v>323</v>
      </c>
      <c r="G468" s="25" t="s">
        <v>1744</v>
      </c>
      <c r="H468" s="25" t="s">
        <v>1745</v>
      </c>
      <c r="I468" s="25" t="s">
        <v>181</v>
      </c>
      <c r="J468" s="41" t="s">
        <v>23</v>
      </c>
      <c r="K468" s="46" t="s">
        <v>1737</v>
      </c>
      <c r="L468" s="4">
        <v>462</v>
      </c>
      <c r="P468" s="4" t="s">
        <v>25</v>
      </c>
    </row>
    <row r="469" s="1" customFormat="1" ht="13.5" spans="1:24">
      <c r="A469" s="20"/>
      <c r="B469" s="17" t="s">
        <v>1746</v>
      </c>
      <c r="C469" s="18">
        <f>COUNTA(C470:C487)</f>
        <v>18</v>
      </c>
      <c r="D469" s="16">
        <f>SUM(D470:D487)</f>
        <v>749851.8</v>
      </c>
      <c r="E469" s="16">
        <f>SUM(E470:E487)</f>
        <v>118700</v>
      </c>
      <c r="F469" s="21"/>
      <c r="G469" s="22"/>
      <c r="H469" s="22"/>
      <c r="I469" s="22"/>
      <c r="J469" s="37"/>
      <c r="K469" s="38"/>
      <c r="L469" s="38"/>
      <c r="M469" s="38"/>
      <c r="N469" s="38"/>
      <c r="O469" s="38"/>
      <c r="P469" s="38"/>
      <c r="Q469" s="38"/>
      <c r="R469" s="38"/>
      <c r="S469" s="38"/>
      <c r="T469" s="38"/>
      <c r="U469" s="38"/>
      <c r="V469" s="38"/>
      <c r="W469" s="38"/>
      <c r="X469" s="38"/>
    </row>
    <row r="470" s="4" customFormat="1" ht="67.5" spans="1:16">
      <c r="A470" s="23">
        <v>1</v>
      </c>
      <c r="B470" s="24" t="s">
        <v>1747</v>
      </c>
      <c r="C470" s="25" t="s">
        <v>1748</v>
      </c>
      <c r="D470" s="23">
        <v>8900</v>
      </c>
      <c r="E470" s="26">
        <v>7000</v>
      </c>
      <c r="F470" s="23" t="s">
        <v>50</v>
      </c>
      <c r="G470" s="25" t="s">
        <v>1749</v>
      </c>
      <c r="H470" s="25" t="s">
        <v>1750</v>
      </c>
      <c r="I470" s="25" t="s">
        <v>272</v>
      </c>
      <c r="J470" s="23" t="s">
        <v>23</v>
      </c>
      <c r="K470" s="23" t="s">
        <v>1751</v>
      </c>
      <c r="L470" s="4">
        <v>5</v>
      </c>
      <c r="P470" s="4" t="s">
        <v>25</v>
      </c>
    </row>
    <row r="471" s="4" customFormat="1" ht="81" spans="1:16">
      <c r="A471" s="23">
        <v>2</v>
      </c>
      <c r="B471" s="45" t="s">
        <v>1752</v>
      </c>
      <c r="C471" s="25" t="s">
        <v>1753</v>
      </c>
      <c r="D471" s="23">
        <v>100000</v>
      </c>
      <c r="E471" s="26">
        <v>6000</v>
      </c>
      <c r="F471" s="23" t="s">
        <v>483</v>
      </c>
      <c r="G471" s="25" t="s">
        <v>1754</v>
      </c>
      <c r="H471" s="25" t="s">
        <v>1755</v>
      </c>
      <c r="I471" s="25" t="s">
        <v>291</v>
      </c>
      <c r="J471" s="48" t="s">
        <v>23</v>
      </c>
      <c r="K471" s="20" t="s">
        <v>1751</v>
      </c>
      <c r="L471" s="4">
        <v>76</v>
      </c>
      <c r="P471" s="4" t="s">
        <v>25</v>
      </c>
    </row>
    <row r="472" s="4" customFormat="1" ht="135" spans="1:16">
      <c r="A472" s="23">
        <v>3</v>
      </c>
      <c r="B472" s="45" t="s">
        <v>1756</v>
      </c>
      <c r="C472" s="25" t="s">
        <v>1757</v>
      </c>
      <c r="D472" s="23">
        <v>29670.53</v>
      </c>
      <c r="E472" s="26">
        <v>10000</v>
      </c>
      <c r="F472" s="23" t="s">
        <v>41</v>
      </c>
      <c r="G472" s="25" t="s">
        <v>1758</v>
      </c>
      <c r="H472" s="25" t="s">
        <v>1759</v>
      </c>
      <c r="I472" s="25" t="s">
        <v>301</v>
      </c>
      <c r="J472" s="48" t="s">
        <v>23</v>
      </c>
      <c r="K472" s="49" t="s">
        <v>1751</v>
      </c>
      <c r="L472" s="4">
        <v>88</v>
      </c>
      <c r="P472" s="4" t="s">
        <v>25</v>
      </c>
    </row>
    <row r="473" s="4" customFormat="1" ht="40.5" spans="1:16">
      <c r="A473" s="23">
        <v>4</v>
      </c>
      <c r="B473" s="24" t="s">
        <v>1760</v>
      </c>
      <c r="C473" s="25" t="s">
        <v>1761</v>
      </c>
      <c r="D473" s="23">
        <v>7500</v>
      </c>
      <c r="E473" s="26">
        <v>5000</v>
      </c>
      <c r="F473" s="23" t="s">
        <v>50</v>
      </c>
      <c r="G473" s="25" t="s">
        <v>1762</v>
      </c>
      <c r="H473" s="25" t="s">
        <v>1763</v>
      </c>
      <c r="I473" s="25" t="s">
        <v>22</v>
      </c>
      <c r="J473" s="23" t="s">
        <v>23</v>
      </c>
      <c r="K473" s="23" t="s">
        <v>1751</v>
      </c>
      <c r="L473" s="4">
        <v>125</v>
      </c>
      <c r="P473" s="4" t="s">
        <v>25</v>
      </c>
    </row>
    <row r="474" s="4" customFormat="1" ht="40.5" spans="1:16">
      <c r="A474" s="23">
        <v>5</v>
      </c>
      <c r="B474" s="24" t="s">
        <v>1764</v>
      </c>
      <c r="C474" s="25" t="s">
        <v>1765</v>
      </c>
      <c r="D474" s="23">
        <v>7562</v>
      </c>
      <c r="E474" s="26">
        <v>2000</v>
      </c>
      <c r="F474" s="23" t="s">
        <v>50</v>
      </c>
      <c r="G474" s="25" t="s">
        <v>1766</v>
      </c>
      <c r="H474" s="25" t="s">
        <v>1767</v>
      </c>
      <c r="I474" s="25" t="s">
        <v>22</v>
      </c>
      <c r="J474" s="23" t="s">
        <v>23</v>
      </c>
      <c r="K474" s="23" t="s">
        <v>1751</v>
      </c>
      <c r="L474" s="4">
        <v>126</v>
      </c>
      <c r="P474" s="4" t="s">
        <v>25</v>
      </c>
    </row>
    <row r="475" s="4" customFormat="1" ht="40.5" spans="1:16">
      <c r="A475" s="23">
        <v>6</v>
      </c>
      <c r="B475" s="24" t="s">
        <v>1768</v>
      </c>
      <c r="C475" s="25" t="s">
        <v>1769</v>
      </c>
      <c r="D475" s="23">
        <v>10408</v>
      </c>
      <c r="E475" s="26">
        <v>3000</v>
      </c>
      <c r="F475" s="23" t="s">
        <v>50</v>
      </c>
      <c r="G475" s="25" t="s">
        <v>1766</v>
      </c>
      <c r="H475" s="25" t="s">
        <v>1770</v>
      </c>
      <c r="I475" s="25" t="s">
        <v>22</v>
      </c>
      <c r="J475" s="23" t="s">
        <v>23</v>
      </c>
      <c r="K475" s="23" t="s">
        <v>1751</v>
      </c>
      <c r="L475" s="4">
        <v>127</v>
      </c>
      <c r="P475" s="4" t="s">
        <v>25</v>
      </c>
    </row>
    <row r="476" s="4" customFormat="1" ht="40.5" spans="1:16">
      <c r="A476" s="23">
        <v>7</v>
      </c>
      <c r="B476" s="24" t="s">
        <v>1771</v>
      </c>
      <c r="C476" s="25" t="s">
        <v>1772</v>
      </c>
      <c r="D476" s="23">
        <v>8000</v>
      </c>
      <c r="E476" s="26">
        <v>5500</v>
      </c>
      <c r="F476" s="23" t="s">
        <v>50</v>
      </c>
      <c r="G476" s="25" t="s">
        <v>1762</v>
      </c>
      <c r="H476" s="25" t="s">
        <v>1773</v>
      </c>
      <c r="I476" s="25" t="s">
        <v>22</v>
      </c>
      <c r="J476" s="23" t="s">
        <v>23</v>
      </c>
      <c r="K476" s="23" t="s">
        <v>1751</v>
      </c>
      <c r="L476" s="4">
        <v>128</v>
      </c>
      <c r="P476" s="4" t="s">
        <v>25</v>
      </c>
    </row>
    <row r="477" s="4" customFormat="1" ht="40.5" spans="1:16">
      <c r="A477" s="23">
        <v>8</v>
      </c>
      <c r="B477" s="24" t="s">
        <v>1774</v>
      </c>
      <c r="C477" s="25" t="s">
        <v>1775</v>
      </c>
      <c r="D477" s="23">
        <v>5000</v>
      </c>
      <c r="E477" s="26">
        <v>3500</v>
      </c>
      <c r="F477" s="23" t="s">
        <v>50</v>
      </c>
      <c r="G477" s="25" t="s">
        <v>1776</v>
      </c>
      <c r="H477" s="25" t="s">
        <v>1774</v>
      </c>
      <c r="I477" s="25" t="s">
        <v>22</v>
      </c>
      <c r="J477" s="23" t="s">
        <v>23</v>
      </c>
      <c r="K477" s="23" t="s">
        <v>1751</v>
      </c>
      <c r="L477" s="4">
        <v>129</v>
      </c>
      <c r="P477" s="4" t="s">
        <v>25</v>
      </c>
    </row>
    <row r="478" s="4" customFormat="1" ht="40.5" spans="1:16">
      <c r="A478" s="23">
        <v>9</v>
      </c>
      <c r="B478" s="24" t="s">
        <v>1777</v>
      </c>
      <c r="C478" s="25" t="s">
        <v>1778</v>
      </c>
      <c r="D478" s="23">
        <v>45000</v>
      </c>
      <c r="E478" s="26">
        <v>3000</v>
      </c>
      <c r="F478" s="23" t="s">
        <v>59</v>
      </c>
      <c r="G478" s="25" t="s">
        <v>1779</v>
      </c>
      <c r="H478" s="25" t="s">
        <v>1780</v>
      </c>
      <c r="I478" s="25" t="s">
        <v>22</v>
      </c>
      <c r="J478" s="23" t="s">
        <v>23</v>
      </c>
      <c r="K478" s="23" t="s">
        <v>1751</v>
      </c>
      <c r="L478" s="4">
        <v>170</v>
      </c>
      <c r="P478" s="4" t="s">
        <v>25</v>
      </c>
    </row>
    <row r="479" s="4" customFormat="1" ht="40.5" spans="1:16">
      <c r="A479" s="23">
        <v>10</v>
      </c>
      <c r="B479" s="24" t="s">
        <v>1781</v>
      </c>
      <c r="C479" s="25" t="s">
        <v>1782</v>
      </c>
      <c r="D479" s="23">
        <v>12000</v>
      </c>
      <c r="E479" s="26">
        <v>2000</v>
      </c>
      <c r="F479" s="23" t="s">
        <v>72</v>
      </c>
      <c r="G479" s="25" t="s">
        <v>1783</v>
      </c>
      <c r="H479" s="25" t="s">
        <v>1784</v>
      </c>
      <c r="I479" s="25" t="s">
        <v>22</v>
      </c>
      <c r="J479" s="23" t="s">
        <v>23</v>
      </c>
      <c r="K479" s="23" t="s">
        <v>1751</v>
      </c>
      <c r="L479" s="4">
        <v>200</v>
      </c>
      <c r="P479" s="4" t="s">
        <v>25</v>
      </c>
    </row>
    <row r="480" s="4" customFormat="1" ht="40.5" spans="1:16">
      <c r="A480" s="23">
        <v>11</v>
      </c>
      <c r="B480" s="24" t="s">
        <v>1785</v>
      </c>
      <c r="C480" s="25" t="s">
        <v>1786</v>
      </c>
      <c r="D480" s="23">
        <v>11690</v>
      </c>
      <c r="E480" s="26">
        <v>4000</v>
      </c>
      <c r="F480" s="23" t="s">
        <v>41</v>
      </c>
      <c r="G480" s="25" t="s">
        <v>1787</v>
      </c>
      <c r="H480" s="25" t="s">
        <v>1784</v>
      </c>
      <c r="I480" s="25" t="s">
        <v>22</v>
      </c>
      <c r="J480" s="23" t="s">
        <v>23</v>
      </c>
      <c r="K480" s="23" t="s">
        <v>1751</v>
      </c>
      <c r="L480" s="4">
        <v>201</v>
      </c>
      <c r="P480" s="4" t="s">
        <v>25</v>
      </c>
    </row>
    <row r="481" s="4" customFormat="1" ht="40.5" spans="1:12">
      <c r="A481" s="23">
        <v>12</v>
      </c>
      <c r="B481" s="24" t="s">
        <v>1788</v>
      </c>
      <c r="C481" s="25" t="s">
        <v>1789</v>
      </c>
      <c r="D481" s="23">
        <v>5892.48</v>
      </c>
      <c r="E481" s="26">
        <v>3200</v>
      </c>
      <c r="F481" s="23" t="s">
        <v>50</v>
      </c>
      <c r="G481" s="25" t="s">
        <v>1790</v>
      </c>
      <c r="H481" s="25" t="s">
        <v>1791</v>
      </c>
      <c r="I481" s="25" t="s">
        <v>78</v>
      </c>
      <c r="J481" s="23" t="s">
        <v>23</v>
      </c>
      <c r="K481" s="23" t="s">
        <v>1751</v>
      </c>
      <c r="L481" s="4">
        <v>274</v>
      </c>
    </row>
    <row r="482" s="4" customFormat="1" ht="40.5" spans="1:12">
      <c r="A482" s="23">
        <v>13</v>
      </c>
      <c r="B482" s="24" t="s">
        <v>1792</v>
      </c>
      <c r="C482" s="25" t="s">
        <v>1793</v>
      </c>
      <c r="D482" s="23">
        <v>23000</v>
      </c>
      <c r="E482" s="26">
        <v>7500</v>
      </c>
      <c r="F482" s="23" t="s">
        <v>50</v>
      </c>
      <c r="G482" s="25" t="s">
        <v>1794</v>
      </c>
      <c r="H482" s="25" t="s">
        <v>1791</v>
      </c>
      <c r="I482" s="25" t="s">
        <v>78</v>
      </c>
      <c r="J482" s="23" t="s">
        <v>23</v>
      </c>
      <c r="K482" s="20" t="s">
        <v>1751</v>
      </c>
      <c r="L482" s="4">
        <v>311</v>
      </c>
    </row>
    <row r="483" s="4" customFormat="1" ht="189" spans="1:12">
      <c r="A483" s="23">
        <v>14</v>
      </c>
      <c r="B483" s="24" t="s">
        <v>1795</v>
      </c>
      <c r="C483" s="25" t="s">
        <v>1796</v>
      </c>
      <c r="D483" s="23">
        <v>19600</v>
      </c>
      <c r="E483" s="26">
        <v>10000</v>
      </c>
      <c r="F483" s="23" t="s">
        <v>50</v>
      </c>
      <c r="G483" s="25" t="s">
        <v>1797</v>
      </c>
      <c r="H483" s="25" t="s">
        <v>1798</v>
      </c>
      <c r="I483" s="25" t="s">
        <v>83</v>
      </c>
      <c r="J483" s="23" t="s">
        <v>23</v>
      </c>
      <c r="K483" s="23" t="s">
        <v>1751</v>
      </c>
      <c r="L483" s="4">
        <v>320</v>
      </c>
    </row>
    <row r="484" s="4" customFormat="1" ht="200" customHeight="1" spans="1:16">
      <c r="A484" s="23">
        <v>15</v>
      </c>
      <c r="B484" s="25" t="s">
        <v>1799</v>
      </c>
      <c r="C484" s="25" t="s">
        <v>1800</v>
      </c>
      <c r="D484" s="23">
        <v>34204</v>
      </c>
      <c r="E484" s="26">
        <v>20000</v>
      </c>
      <c r="F484" s="23" t="s">
        <v>50</v>
      </c>
      <c r="G484" s="25" t="s">
        <v>1801</v>
      </c>
      <c r="H484" s="25" t="s">
        <v>1802</v>
      </c>
      <c r="I484" s="25" t="s">
        <v>92</v>
      </c>
      <c r="J484" s="39" t="s">
        <v>23</v>
      </c>
      <c r="K484" s="23" t="s">
        <v>1751</v>
      </c>
      <c r="L484" s="4">
        <v>342</v>
      </c>
      <c r="P484" s="4" t="s">
        <v>25</v>
      </c>
    </row>
    <row r="485" s="4" customFormat="1" ht="123" customHeight="1" spans="1:16">
      <c r="A485" s="23">
        <v>16</v>
      </c>
      <c r="B485" s="25" t="s">
        <v>1803</v>
      </c>
      <c r="C485" s="25" t="s">
        <v>1804</v>
      </c>
      <c r="D485" s="23">
        <v>10941.79</v>
      </c>
      <c r="E485" s="26">
        <v>5000</v>
      </c>
      <c r="F485" s="23" t="s">
        <v>50</v>
      </c>
      <c r="G485" s="25" t="s">
        <v>1805</v>
      </c>
      <c r="H485" s="25" t="s">
        <v>1802</v>
      </c>
      <c r="I485" s="25" t="s">
        <v>92</v>
      </c>
      <c r="J485" s="39" t="s">
        <v>23</v>
      </c>
      <c r="K485" s="23" t="s">
        <v>1751</v>
      </c>
      <c r="L485" s="4">
        <v>347</v>
      </c>
      <c r="P485" s="4" t="s">
        <v>25</v>
      </c>
    </row>
    <row r="486" s="4" customFormat="1" ht="86" customHeight="1" spans="1:16">
      <c r="A486" s="23">
        <v>17</v>
      </c>
      <c r="B486" s="24" t="s">
        <v>1806</v>
      </c>
      <c r="C486" s="25" t="s">
        <v>1807</v>
      </c>
      <c r="D486" s="23">
        <v>10483</v>
      </c>
      <c r="E486" s="26">
        <v>2000</v>
      </c>
      <c r="F486" s="23" t="s">
        <v>50</v>
      </c>
      <c r="G486" s="25" t="s">
        <v>1808</v>
      </c>
      <c r="H486" s="25" t="s">
        <v>1809</v>
      </c>
      <c r="I486" s="25" t="s">
        <v>121</v>
      </c>
      <c r="J486" s="23" t="s">
        <v>23</v>
      </c>
      <c r="K486" s="23" t="s">
        <v>1751</v>
      </c>
      <c r="L486" s="4">
        <v>429</v>
      </c>
      <c r="P486" s="4" t="s">
        <v>25</v>
      </c>
    </row>
    <row r="487" s="4" customFormat="1" ht="85" customHeight="1" spans="1:16">
      <c r="A487" s="23">
        <v>18</v>
      </c>
      <c r="B487" s="57" t="s">
        <v>1810</v>
      </c>
      <c r="C487" s="25" t="s">
        <v>1811</v>
      </c>
      <c r="D487" s="23">
        <v>400000</v>
      </c>
      <c r="E487" s="26">
        <v>20000</v>
      </c>
      <c r="F487" s="23" t="s">
        <v>158</v>
      </c>
      <c r="G487" s="25" t="s">
        <v>1812</v>
      </c>
      <c r="H487" s="25" t="s">
        <v>1813</v>
      </c>
      <c r="I487" s="25" t="s">
        <v>181</v>
      </c>
      <c r="J487" s="41" t="s">
        <v>23</v>
      </c>
      <c r="K487" s="46" t="s">
        <v>1751</v>
      </c>
      <c r="L487" s="4">
        <v>445</v>
      </c>
      <c r="P487" s="4" t="s">
        <v>25</v>
      </c>
    </row>
    <row r="488" s="1" customFormat="1" ht="13.5" spans="1:24">
      <c r="A488" s="20"/>
      <c r="B488" s="17" t="s">
        <v>1814</v>
      </c>
      <c r="C488" s="18">
        <f>COUNTA(C489:C490)</f>
        <v>2</v>
      </c>
      <c r="D488" s="16">
        <f>SUM(D489:D490)</f>
        <v>433000</v>
      </c>
      <c r="E488" s="16">
        <f>SUM(E489:E490)</f>
        <v>80000</v>
      </c>
      <c r="F488" s="21"/>
      <c r="G488" s="22"/>
      <c r="H488" s="22"/>
      <c r="I488" s="22"/>
      <c r="J488" s="37"/>
      <c r="K488" s="38"/>
      <c r="L488" s="38"/>
      <c r="M488" s="38"/>
      <c r="N488" s="38"/>
      <c r="O488" s="38"/>
      <c r="P488" s="38"/>
      <c r="Q488" s="38"/>
      <c r="R488" s="38"/>
      <c r="S488" s="38"/>
      <c r="T488" s="38"/>
      <c r="U488" s="38"/>
      <c r="V488" s="38"/>
      <c r="W488" s="38"/>
      <c r="X488" s="38"/>
    </row>
    <row r="489" s="6" customFormat="1" ht="108" spans="1:16">
      <c r="A489" s="23">
        <v>1</v>
      </c>
      <c r="B489" s="25" t="s">
        <v>1815</v>
      </c>
      <c r="C489" s="25" t="s">
        <v>1816</v>
      </c>
      <c r="D489" s="23">
        <v>33000</v>
      </c>
      <c r="E489" s="26">
        <v>20000</v>
      </c>
      <c r="F489" s="23" t="s">
        <v>108</v>
      </c>
      <c r="G489" s="25" t="s">
        <v>1817</v>
      </c>
      <c r="H489" s="25" t="s">
        <v>1818</v>
      </c>
      <c r="I489" s="25" t="s">
        <v>111</v>
      </c>
      <c r="J489" s="39" t="s">
        <v>23</v>
      </c>
      <c r="K489" s="23" t="s">
        <v>1819</v>
      </c>
      <c r="L489" s="4">
        <v>384</v>
      </c>
      <c r="P489" s="4" t="s">
        <v>25</v>
      </c>
    </row>
    <row r="490" s="6" customFormat="1" ht="189" spans="1:16">
      <c r="A490" s="23">
        <v>2</v>
      </c>
      <c r="B490" s="24" t="s">
        <v>1820</v>
      </c>
      <c r="C490" s="25" t="s">
        <v>1821</v>
      </c>
      <c r="D490" s="23">
        <v>400000</v>
      </c>
      <c r="E490" s="26">
        <v>60000</v>
      </c>
      <c r="F490" s="23" t="s">
        <v>41</v>
      </c>
      <c r="G490" s="25" t="s">
        <v>1822</v>
      </c>
      <c r="H490" s="25" t="s">
        <v>1823</v>
      </c>
      <c r="I490" s="25" t="s">
        <v>257</v>
      </c>
      <c r="J490" s="41" t="s">
        <v>23</v>
      </c>
      <c r="K490" s="23" t="s">
        <v>1819</v>
      </c>
      <c r="L490" s="4">
        <v>479</v>
      </c>
      <c r="P490" s="4" t="s">
        <v>25</v>
      </c>
    </row>
    <row r="491" s="1" customFormat="1" ht="13.5" spans="1:24">
      <c r="A491" s="20"/>
      <c r="B491" s="17" t="s">
        <v>1824</v>
      </c>
      <c r="C491" s="18">
        <f>COUNTA(C492:C502)</f>
        <v>11</v>
      </c>
      <c r="D491" s="16">
        <f>SUM(D492:D502)</f>
        <v>691828.18</v>
      </c>
      <c r="E491" s="16">
        <f>SUM(E492:E502)</f>
        <v>166364.18</v>
      </c>
      <c r="F491" s="21"/>
      <c r="G491" s="22"/>
      <c r="H491" s="22"/>
      <c r="I491" s="22"/>
      <c r="J491" s="37"/>
      <c r="K491" s="38"/>
      <c r="L491" s="38"/>
      <c r="M491" s="38"/>
      <c r="N491" s="38"/>
      <c r="O491" s="38"/>
      <c r="P491" s="38"/>
      <c r="Q491" s="38"/>
      <c r="R491" s="38"/>
      <c r="S491" s="38"/>
      <c r="T491" s="38"/>
      <c r="U491" s="38"/>
      <c r="V491" s="38"/>
      <c r="W491" s="38"/>
      <c r="X491" s="38"/>
    </row>
    <row r="492" s="5" customFormat="1" ht="54" spans="1:16">
      <c r="A492" s="23">
        <v>1</v>
      </c>
      <c r="B492" s="24" t="s">
        <v>1825</v>
      </c>
      <c r="C492" s="25" t="s">
        <v>1826</v>
      </c>
      <c r="D492" s="23">
        <v>180000</v>
      </c>
      <c r="E492" s="26">
        <v>20000</v>
      </c>
      <c r="F492" s="23" t="s">
        <v>41</v>
      </c>
      <c r="G492" s="25" t="s">
        <v>1827</v>
      </c>
      <c r="H492" s="25" t="s">
        <v>1828</v>
      </c>
      <c r="I492" s="25" t="s">
        <v>272</v>
      </c>
      <c r="J492" s="23" t="s">
        <v>23</v>
      </c>
      <c r="K492" s="20" t="s">
        <v>1829</v>
      </c>
      <c r="L492" s="4">
        <v>7</v>
      </c>
      <c r="P492" s="4" t="s">
        <v>25</v>
      </c>
    </row>
    <row r="493" s="5" customFormat="1" ht="67.5" spans="1:16">
      <c r="A493" s="23">
        <v>2</v>
      </c>
      <c r="B493" s="24" t="s">
        <v>1830</v>
      </c>
      <c r="C493" s="25" t="s">
        <v>1831</v>
      </c>
      <c r="D493" s="23">
        <v>94400</v>
      </c>
      <c r="E493" s="26">
        <v>35000</v>
      </c>
      <c r="F493" s="23" t="s">
        <v>269</v>
      </c>
      <c r="G493" s="25" t="s">
        <v>1832</v>
      </c>
      <c r="H493" s="25" t="s">
        <v>1833</v>
      </c>
      <c r="I493" s="25" t="s">
        <v>272</v>
      </c>
      <c r="J493" s="23" t="s">
        <v>23</v>
      </c>
      <c r="K493" s="23" t="s">
        <v>1829</v>
      </c>
      <c r="L493" s="4">
        <v>22</v>
      </c>
      <c r="P493" s="4" t="s">
        <v>25</v>
      </c>
    </row>
    <row r="494" s="5" customFormat="1" ht="108" spans="1:16">
      <c r="A494" s="23">
        <v>3</v>
      </c>
      <c r="B494" s="24" t="s">
        <v>1834</v>
      </c>
      <c r="C494" s="25" t="s">
        <v>1835</v>
      </c>
      <c r="D494" s="23">
        <v>60000</v>
      </c>
      <c r="E494" s="26">
        <v>25000</v>
      </c>
      <c r="F494" s="23" t="s">
        <v>1836</v>
      </c>
      <c r="G494" s="25" t="s">
        <v>1837</v>
      </c>
      <c r="H494" s="25" t="s">
        <v>1838</v>
      </c>
      <c r="I494" s="25" t="s">
        <v>432</v>
      </c>
      <c r="J494" s="23" t="s">
        <v>23</v>
      </c>
      <c r="K494" s="23" t="s">
        <v>1829</v>
      </c>
      <c r="L494" s="4">
        <v>30</v>
      </c>
      <c r="P494" s="4" t="s">
        <v>25</v>
      </c>
    </row>
    <row r="495" s="5" customFormat="1" ht="108" spans="1:16">
      <c r="A495" s="23">
        <v>4</v>
      </c>
      <c r="B495" s="24" t="s">
        <v>1839</v>
      </c>
      <c r="C495" s="25" t="s">
        <v>1840</v>
      </c>
      <c r="D495" s="23">
        <v>35000</v>
      </c>
      <c r="E495" s="26">
        <v>30000</v>
      </c>
      <c r="F495" s="23" t="s">
        <v>185</v>
      </c>
      <c r="G495" s="25" t="s">
        <v>1841</v>
      </c>
      <c r="H495" s="25" t="s">
        <v>1842</v>
      </c>
      <c r="I495" s="25" t="s">
        <v>432</v>
      </c>
      <c r="J495" s="23" t="s">
        <v>23</v>
      </c>
      <c r="K495" s="23" t="s">
        <v>1829</v>
      </c>
      <c r="L495" s="4">
        <v>31</v>
      </c>
      <c r="P495" s="4" t="s">
        <v>25</v>
      </c>
    </row>
    <row r="496" s="5" customFormat="1" ht="40.5" spans="1:16">
      <c r="A496" s="23">
        <v>5</v>
      </c>
      <c r="B496" s="45" t="s">
        <v>1843</v>
      </c>
      <c r="C496" s="25" t="s">
        <v>1844</v>
      </c>
      <c r="D496" s="23">
        <v>130000</v>
      </c>
      <c r="E496" s="26">
        <v>20000</v>
      </c>
      <c r="F496" s="23" t="s">
        <v>178</v>
      </c>
      <c r="G496" s="25" t="s">
        <v>1845</v>
      </c>
      <c r="H496" s="25" t="s">
        <v>1828</v>
      </c>
      <c r="I496" s="25" t="s">
        <v>291</v>
      </c>
      <c r="J496" s="48" t="s">
        <v>23</v>
      </c>
      <c r="K496" s="20" t="s">
        <v>1829</v>
      </c>
      <c r="L496" s="4">
        <v>64</v>
      </c>
      <c r="P496" s="4" t="s">
        <v>25</v>
      </c>
    </row>
    <row r="497" s="5" customFormat="1" ht="108" spans="1:16">
      <c r="A497" s="23">
        <v>6</v>
      </c>
      <c r="B497" s="24" t="s">
        <v>1846</v>
      </c>
      <c r="C497" s="25" t="s">
        <v>1847</v>
      </c>
      <c r="D497" s="23">
        <v>60000</v>
      </c>
      <c r="E497" s="26">
        <v>6000</v>
      </c>
      <c r="F497" s="23" t="s">
        <v>392</v>
      </c>
      <c r="G497" s="25" t="s">
        <v>1848</v>
      </c>
      <c r="H497" s="25" t="s">
        <v>1849</v>
      </c>
      <c r="I497" s="25" t="s">
        <v>206</v>
      </c>
      <c r="J497" s="23" t="s">
        <v>23</v>
      </c>
      <c r="K497" s="23" t="s">
        <v>1829</v>
      </c>
      <c r="L497" s="4">
        <v>103</v>
      </c>
      <c r="P497" s="4" t="s">
        <v>25</v>
      </c>
    </row>
    <row r="498" s="5" customFormat="1" ht="54" spans="1:12">
      <c r="A498" s="23">
        <v>7</v>
      </c>
      <c r="B498" s="24" t="s">
        <v>1850</v>
      </c>
      <c r="C498" s="25" t="s">
        <v>1851</v>
      </c>
      <c r="D498" s="23">
        <v>8000</v>
      </c>
      <c r="E498" s="26">
        <v>3500</v>
      </c>
      <c r="F498" s="23" t="s">
        <v>50</v>
      </c>
      <c r="G498" s="25" t="s">
        <v>1852</v>
      </c>
      <c r="H498" s="25" t="s">
        <v>1853</v>
      </c>
      <c r="I498" s="25" t="s">
        <v>78</v>
      </c>
      <c r="J498" s="23" t="s">
        <v>23</v>
      </c>
      <c r="K498" s="23" t="s">
        <v>1829</v>
      </c>
      <c r="L498" s="4">
        <v>312</v>
      </c>
    </row>
    <row r="499" s="5" customFormat="1" ht="94.5" spans="1:12">
      <c r="A499" s="23">
        <v>8</v>
      </c>
      <c r="B499" s="24" t="s">
        <v>1854</v>
      </c>
      <c r="C499" s="25" t="s">
        <v>1855</v>
      </c>
      <c r="D499" s="23">
        <v>14000</v>
      </c>
      <c r="E499" s="26">
        <v>5000</v>
      </c>
      <c r="F499" s="23" t="s">
        <v>35</v>
      </c>
      <c r="G499" s="25" t="s">
        <v>1856</v>
      </c>
      <c r="H499" s="25" t="s">
        <v>1857</v>
      </c>
      <c r="I499" s="25" t="s">
        <v>83</v>
      </c>
      <c r="J499" s="23" t="s">
        <v>23</v>
      </c>
      <c r="K499" s="23" t="s">
        <v>1829</v>
      </c>
      <c r="L499" s="4">
        <v>314</v>
      </c>
    </row>
    <row r="500" s="5" customFormat="1" ht="121.5" spans="1:16">
      <c r="A500" s="23">
        <v>9</v>
      </c>
      <c r="B500" s="25" t="s">
        <v>1858</v>
      </c>
      <c r="C500" s="25" t="s">
        <v>1859</v>
      </c>
      <c r="D500" s="23">
        <v>9814</v>
      </c>
      <c r="E500" s="26">
        <v>5636</v>
      </c>
      <c r="F500" s="23" t="s">
        <v>41</v>
      </c>
      <c r="G500" s="25" t="s">
        <v>1860</v>
      </c>
      <c r="H500" s="25" t="s">
        <v>1861</v>
      </c>
      <c r="I500" s="25" t="s">
        <v>92</v>
      </c>
      <c r="J500" s="39" t="s">
        <v>23</v>
      </c>
      <c r="K500" s="23" t="s">
        <v>1829</v>
      </c>
      <c r="L500" s="4">
        <v>351</v>
      </c>
      <c r="P500" s="4" t="s">
        <v>25</v>
      </c>
    </row>
    <row r="501" s="5" customFormat="1" ht="81" spans="1:16">
      <c r="A501" s="23">
        <v>10</v>
      </c>
      <c r="B501" s="25" t="s">
        <v>1862</v>
      </c>
      <c r="C501" s="25" t="s">
        <v>1863</v>
      </c>
      <c r="D501" s="23">
        <v>6228.18</v>
      </c>
      <c r="E501" s="26">
        <v>4228.18</v>
      </c>
      <c r="F501" s="23" t="s">
        <v>50</v>
      </c>
      <c r="G501" s="25" t="s">
        <v>1864</v>
      </c>
      <c r="H501" s="25" t="s">
        <v>1865</v>
      </c>
      <c r="I501" s="25" t="s">
        <v>92</v>
      </c>
      <c r="J501" s="39" t="s">
        <v>23</v>
      </c>
      <c r="K501" s="23" t="s">
        <v>1829</v>
      </c>
      <c r="L501" s="4">
        <v>356</v>
      </c>
      <c r="P501" s="4" t="s">
        <v>25</v>
      </c>
    </row>
    <row r="502" s="5" customFormat="1" ht="189" spans="1:16">
      <c r="A502" s="23">
        <v>11</v>
      </c>
      <c r="B502" s="29" t="s">
        <v>1866</v>
      </c>
      <c r="C502" s="25" t="s">
        <v>1867</v>
      </c>
      <c r="D502" s="23">
        <v>94386</v>
      </c>
      <c r="E502" s="26">
        <v>12000</v>
      </c>
      <c r="F502" s="23" t="s">
        <v>72</v>
      </c>
      <c r="G502" s="25" t="s">
        <v>1868</v>
      </c>
      <c r="H502" s="25" t="s">
        <v>1833</v>
      </c>
      <c r="I502" s="25" t="s">
        <v>1729</v>
      </c>
      <c r="J502" s="23" t="s">
        <v>23</v>
      </c>
      <c r="K502" s="23" t="s">
        <v>1829</v>
      </c>
      <c r="L502" s="4">
        <v>504</v>
      </c>
      <c r="P502" s="4" t="s">
        <v>25</v>
      </c>
    </row>
    <row r="503" s="1" customFormat="1" ht="13.5" spans="1:24">
      <c r="A503" s="20"/>
      <c r="B503" s="17" t="s">
        <v>1869</v>
      </c>
      <c r="C503" s="18">
        <f>COUNTA(C504:C507)</f>
        <v>4</v>
      </c>
      <c r="D503" s="16">
        <f>SUM(D504:D507)</f>
        <v>247340</v>
      </c>
      <c r="E503" s="16">
        <f>SUM(E504:E507)</f>
        <v>54760</v>
      </c>
      <c r="F503" s="21"/>
      <c r="G503" s="22"/>
      <c r="H503" s="22"/>
      <c r="I503" s="22"/>
      <c r="J503" s="37"/>
      <c r="K503" s="38"/>
      <c r="L503" s="38"/>
      <c r="M503" s="38"/>
      <c r="N503" s="38"/>
      <c r="O503" s="38"/>
      <c r="P503" s="38"/>
      <c r="Q503" s="38"/>
      <c r="R503" s="38"/>
      <c r="S503" s="38"/>
      <c r="T503" s="38"/>
      <c r="U503" s="38"/>
      <c r="V503" s="38"/>
      <c r="W503" s="38"/>
      <c r="X503" s="38"/>
    </row>
    <row r="504" s="5" customFormat="1" ht="108" spans="1:16">
      <c r="A504" s="23">
        <v>1</v>
      </c>
      <c r="B504" s="24" t="s">
        <v>1870</v>
      </c>
      <c r="C504" s="25" t="s">
        <v>1871</v>
      </c>
      <c r="D504" s="23">
        <v>128000</v>
      </c>
      <c r="E504" s="26">
        <v>18000</v>
      </c>
      <c r="F504" s="23" t="s">
        <v>72</v>
      </c>
      <c r="G504" s="25" t="s">
        <v>1872</v>
      </c>
      <c r="H504" s="25" t="s">
        <v>1873</v>
      </c>
      <c r="I504" s="25" t="s">
        <v>22</v>
      </c>
      <c r="J504" s="23" t="s">
        <v>23</v>
      </c>
      <c r="K504" s="23" t="s">
        <v>1874</v>
      </c>
      <c r="L504" s="4">
        <v>107</v>
      </c>
      <c r="P504" s="4" t="s">
        <v>25</v>
      </c>
    </row>
    <row r="505" s="5" customFormat="1" ht="54" spans="1:12">
      <c r="A505" s="23">
        <v>2</v>
      </c>
      <c r="B505" s="24" t="s">
        <v>1875</v>
      </c>
      <c r="C505" s="25" t="s">
        <v>1876</v>
      </c>
      <c r="D505" s="23">
        <v>100000</v>
      </c>
      <c r="E505" s="26">
        <v>30000</v>
      </c>
      <c r="F505" s="23" t="s">
        <v>158</v>
      </c>
      <c r="G505" s="25" t="s">
        <v>1877</v>
      </c>
      <c r="H505" s="25" t="s">
        <v>1878</v>
      </c>
      <c r="I505" s="25" t="s">
        <v>83</v>
      </c>
      <c r="J505" s="23" t="s">
        <v>23</v>
      </c>
      <c r="K505" s="23" t="s">
        <v>1874</v>
      </c>
      <c r="L505" s="4">
        <v>323</v>
      </c>
    </row>
    <row r="506" s="5" customFormat="1" ht="81" spans="1:16">
      <c r="A506" s="23">
        <v>3</v>
      </c>
      <c r="B506" s="25" t="s">
        <v>1879</v>
      </c>
      <c r="C506" s="25" t="s">
        <v>1880</v>
      </c>
      <c r="D506" s="23">
        <v>10000</v>
      </c>
      <c r="E506" s="26">
        <v>5100</v>
      </c>
      <c r="F506" s="23" t="s">
        <v>489</v>
      </c>
      <c r="G506" s="25" t="s">
        <v>717</v>
      </c>
      <c r="H506" s="25" t="s">
        <v>1881</v>
      </c>
      <c r="I506" s="25" t="s">
        <v>92</v>
      </c>
      <c r="J506" s="39" t="s">
        <v>23</v>
      </c>
      <c r="K506" s="23" t="s">
        <v>1874</v>
      </c>
      <c r="L506" s="4">
        <v>349</v>
      </c>
      <c r="P506" s="4" t="s">
        <v>25</v>
      </c>
    </row>
    <row r="507" s="5" customFormat="1" ht="94.5" spans="1:16">
      <c r="A507" s="23">
        <v>4</v>
      </c>
      <c r="B507" s="24" t="s">
        <v>1882</v>
      </c>
      <c r="C507" s="25" t="s">
        <v>1883</v>
      </c>
      <c r="D507" s="23">
        <v>9340</v>
      </c>
      <c r="E507" s="26">
        <v>1660</v>
      </c>
      <c r="F507" s="23" t="s">
        <v>50</v>
      </c>
      <c r="G507" s="25" t="s">
        <v>1884</v>
      </c>
      <c r="H507" s="25" t="s">
        <v>1885</v>
      </c>
      <c r="I507" s="25" t="s">
        <v>121</v>
      </c>
      <c r="J507" s="23" t="s">
        <v>23</v>
      </c>
      <c r="K507" s="23" t="s">
        <v>1874</v>
      </c>
      <c r="L507" s="4">
        <v>437</v>
      </c>
      <c r="P507" s="4" t="s">
        <v>25</v>
      </c>
    </row>
    <row r="508" s="1" customFormat="1" ht="13.5" spans="1:24">
      <c r="A508" s="20"/>
      <c r="B508" s="17" t="s">
        <v>1886</v>
      </c>
      <c r="C508" s="18">
        <f>COUNTA(C509:C510)</f>
        <v>2</v>
      </c>
      <c r="D508" s="16">
        <f>SUM(D509:D510)</f>
        <v>16690</v>
      </c>
      <c r="E508" s="16">
        <f>SUM(E509:E510)</f>
        <v>6500</v>
      </c>
      <c r="F508" s="21"/>
      <c r="G508" s="22"/>
      <c r="H508" s="22"/>
      <c r="I508" s="22"/>
      <c r="J508" s="37"/>
      <c r="K508" s="38"/>
      <c r="L508" s="38"/>
      <c r="M508" s="38"/>
      <c r="N508" s="38"/>
      <c r="O508" s="38"/>
      <c r="P508" s="38"/>
      <c r="Q508" s="38"/>
      <c r="R508" s="38"/>
      <c r="S508" s="38"/>
      <c r="T508" s="38"/>
      <c r="U508" s="38"/>
      <c r="V508" s="38"/>
      <c r="W508" s="38"/>
      <c r="X508" s="38"/>
    </row>
    <row r="509" s="1" customFormat="1" ht="54" spans="1:24">
      <c r="A509" s="20">
        <v>1</v>
      </c>
      <c r="B509" s="24" t="s">
        <v>1887</v>
      </c>
      <c r="C509" s="24" t="s">
        <v>1888</v>
      </c>
      <c r="D509" s="20">
        <v>11590</v>
      </c>
      <c r="E509" s="20">
        <v>3000</v>
      </c>
      <c r="F509" s="21" t="s">
        <v>19</v>
      </c>
      <c r="G509" s="24" t="s">
        <v>1889</v>
      </c>
      <c r="H509" s="24" t="s">
        <v>448</v>
      </c>
      <c r="I509" s="24" t="s">
        <v>22</v>
      </c>
      <c r="J509" s="37" t="s">
        <v>23</v>
      </c>
      <c r="K509" s="40" t="s">
        <v>1890</v>
      </c>
      <c r="L509" s="40">
        <v>124</v>
      </c>
      <c r="M509" s="40"/>
      <c r="N509" s="40"/>
      <c r="O509" s="40"/>
      <c r="P509" s="4" t="s">
        <v>25</v>
      </c>
      <c r="Q509" s="40"/>
      <c r="R509" s="40"/>
      <c r="S509" s="40"/>
      <c r="T509" s="40"/>
      <c r="U509" s="40"/>
      <c r="V509" s="40"/>
      <c r="W509" s="40"/>
      <c r="X509" s="40"/>
    </row>
    <row r="510" s="1" customFormat="1" ht="72" customHeight="1" spans="1:24">
      <c r="A510" s="20">
        <v>2</v>
      </c>
      <c r="B510" s="24" t="s">
        <v>1891</v>
      </c>
      <c r="C510" s="24" t="s">
        <v>1892</v>
      </c>
      <c r="D510" s="20">
        <v>5100</v>
      </c>
      <c r="E510" s="20">
        <v>3500</v>
      </c>
      <c r="F510" s="21" t="s">
        <v>50</v>
      </c>
      <c r="G510" s="24" t="s">
        <v>1893</v>
      </c>
      <c r="H510" s="24" t="s">
        <v>1894</v>
      </c>
      <c r="I510" s="24" t="s">
        <v>121</v>
      </c>
      <c r="J510" s="37" t="s">
        <v>23</v>
      </c>
      <c r="K510" s="40" t="s">
        <v>1890</v>
      </c>
      <c r="L510" s="40">
        <v>438</v>
      </c>
      <c r="M510" s="40"/>
      <c r="N510" s="40"/>
      <c r="O510" s="40"/>
      <c r="P510" s="4" t="s">
        <v>25</v>
      </c>
      <c r="Q510" s="40"/>
      <c r="R510" s="40"/>
      <c r="S510" s="40"/>
      <c r="T510" s="40"/>
      <c r="U510" s="40"/>
      <c r="V510" s="40"/>
      <c r="W510" s="40"/>
      <c r="X510" s="40"/>
    </row>
    <row r="511" s="1" customFormat="1" ht="13.5" spans="1:24">
      <c r="A511" s="20"/>
      <c r="B511" s="17" t="s">
        <v>1895</v>
      </c>
      <c r="C511" s="18">
        <f>COUNTA(C512:C544)</f>
        <v>33</v>
      </c>
      <c r="D511" s="16">
        <f>SUM(D512:D544)</f>
        <v>2439215.26</v>
      </c>
      <c r="E511" s="16">
        <f>SUM(E512:E544)</f>
        <v>515900</v>
      </c>
      <c r="F511" s="21"/>
      <c r="G511" s="22"/>
      <c r="H511" s="22"/>
      <c r="I511" s="22"/>
      <c r="J511" s="37"/>
      <c r="K511" s="38"/>
      <c r="L511" s="38"/>
      <c r="M511" s="38"/>
      <c r="N511" s="38"/>
      <c r="O511" s="38"/>
      <c r="P511" s="38"/>
      <c r="Q511" s="38"/>
      <c r="R511" s="38"/>
      <c r="S511" s="38"/>
      <c r="T511" s="38"/>
      <c r="U511" s="38"/>
      <c r="V511" s="38"/>
      <c r="W511" s="38"/>
      <c r="X511" s="38"/>
    </row>
    <row r="512" s="4" customFormat="1" ht="54" spans="1:16">
      <c r="A512" s="23">
        <v>1</v>
      </c>
      <c r="B512" s="24" t="s">
        <v>1896</v>
      </c>
      <c r="C512" s="25" t="s">
        <v>1897</v>
      </c>
      <c r="D512" s="23">
        <v>27057</v>
      </c>
      <c r="E512" s="26">
        <v>13000</v>
      </c>
      <c r="F512" s="23" t="s">
        <v>269</v>
      </c>
      <c r="G512" s="25" t="s">
        <v>1898</v>
      </c>
      <c r="H512" s="25" t="s">
        <v>1899</v>
      </c>
      <c r="I512" s="25" t="s">
        <v>272</v>
      </c>
      <c r="J512" s="23" t="s">
        <v>23</v>
      </c>
      <c r="K512" s="23" t="s">
        <v>1900</v>
      </c>
      <c r="L512" s="4">
        <v>8</v>
      </c>
      <c r="P512" s="4" t="s">
        <v>25</v>
      </c>
    </row>
    <row r="513" s="4" customFormat="1" ht="108" spans="1:16">
      <c r="A513" s="23">
        <v>2</v>
      </c>
      <c r="B513" s="24" t="s">
        <v>1901</v>
      </c>
      <c r="C513" s="25" t="s">
        <v>1902</v>
      </c>
      <c r="D513" s="23">
        <v>49600</v>
      </c>
      <c r="E513" s="26">
        <v>2000</v>
      </c>
      <c r="F513" s="23" t="s">
        <v>1903</v>
      </c>
      <c r="G513" s="25" t="s">
        <v>1904</v>
      </c>
      <c r="H513" s="25" t="s">
        <v>1899</v>
      </c>
      <c r="I513" s="25" t="s">
        <v>272</v>
      </c>
      <c r="J513" s="23" t="s">
        <v>23</v>
      </c>
      <c r="K513" s="23" t="s">
        <v>1900</v>
      </c>
      <c r="L513" s="4">
        <v>9</v>
      </c>
      <c r="P513" s="4" t="s">
        <v>25</v>
      </c>
    </row>
    <row r="514" s="4" customFormat="1" ht="108" spans="1:16">
      <c r="A514" s="23">
        <v>3</v>
      </c>
      <c r="B514" s="24" t="s">
        <v>1905</v>
      </c>
      <c r="C514" s="25" t="s">
        <v>1906</v>
      </c>
      <c r="D514" s="23">
        <v>35000</v>
      </c>
      <c r="E514" s="26">
        <v>7500</v>
      </c>
      <c r="F514" s="23" t="s">
        <v>72</v>
      </c>
      <c r="G514" s="25" t="s">
        <v>1907</v>
      </c>
      <c r="H514" s="25" t="s">
        <v>1908</v>
      </c>
      <c r="I514" s="25" t="s">
        <v>272</v>
      </c>
      <c r="J514" s="23" t="s">
        <v>23</v>
      </c>
      <c r="K514" s="23" t="s">
        <v>1900</v>
      </c>
      <c r="L514" s="4">
        <v>13</v>
      </c>
      <c r="P514" s="4" t="s">
        <v>25</v>
      </c>
    </row>
    <row r="515" s="4" customFormat="1" ht="175.5" spans="1:16">
      <c r="A515" s="23">
        <v>4</v>
      </c>
      <c r="B515" s="24" t="s">
        <v>1909</v>
      </c>
      <c r="C515" s="25" t="s">
        <v>1910</v>
      </c>
      <c r="D515" s="23">
        <v>30000</v>
      </c>
      <c r="E515" s="26">
        <v>7000</v>
      </c>
      <c r="F515" s="23" t="s">
        <v>622</v>
      </c>
      <c r="G515" s="25" t="s">
        <v>1911</v>
      </c>
      <c r="H515" s="25" t="s">
        <v>1899</v>
      </c>
      <c r="I515" s="25" t="s">
        <v>272</v>
      </c>
      <c r="J515" s="23" t="s">
        <v>23</v>
      </c>
      <c r="K515" s="23" t="s">
        <v>1900</v>
      </c>
      <c r="L515" s="4">
        <v>20</v>
      </c>
      <c r="P515" s="4" t="s">
        <v>25</v>
      </c>
    </row>
    <row r="516" s="4" customFormat="1" ht="148.5" spans="1:16">
      <c r="A516" s="23">
        <v>5</v>
      </c>
      <c r="B516" s="24" t="s">
        <v>1912</v>
      </c>
      <c r="C516" s="25" t="s">
        <v>1913</v>
      </c>
      <c r="D516" s="23">
        <v>95000</v>
      </c>
      <c r="E516" s="26">
        <v>35000</v>
      </c>
      <c r="F516" s="23" t="s">
        <v>237</v>
      </c>
      <c r="G516" s="25" t="s">
        <v>1914</v>
      </c>
      <c r="H516" s="25" t="s">
        <v>1915</v>
      </c>
      <c r="I516" s="25" t="s">
        <v>432</v>
      </c>
      <c r="J516" s="23" t="s">
        <v>23</v>
      </c>
      <c r="K516" s="23" t="s">
        <v>1900</v>
      </c>
      <c r="L516" s="4">
        <v>25</v>
      </c>
      <c r="P516" s="4" t="s">
        <v>25</v>
      </c>
    </row>
    <row r="517" s="4" customFormat="1" ht="67.5" spans="1:16">
      <c r="A517" s="23">
        <v>6</v>
      </c>
      <c r="B517" s="24" t="s">
        <v>1916</v>
      </c>
      <c r="C517" s="25" t="s">
        <v>1917</v>
      </c>
      <c r="D517" s="23">
        <v>80000</v>
      </c>
      <c r="E517" s="26">
        <v>20000</v>
      </c>
      <c r="F517" s="23" t="s">
        <v>429</v>
      </c>
      <c r="G517" s="25" t="s">
        <v>1918</v>
      </c>
      <c r="H517" s="25" t="s">
        <v>1919</v>
      </c>
      <c r="I517" s="25" t="s">
        <v>432</v>
      </c>
      <c r="J517" s="23" t="s">
        <v>23</v>
      </c>
      <c r="K517" s="23" t="s">
        <v>1900</v>
      </c>
      <c r="L517" s="4">
        <v>26</v>
      </c>
      <c r="P517" s="4" t="s">
        <v>25</v>
      </c>
    </row>
    <row r="518" s="4" customFormat="1" ht="54" spans="1:16">
      <c r="A518" s="23">
        <v>7</v>
      </c>
      <c r="B518" s="45" t="s">
        <v>1920</v>
      </c>
      <c r="C518" s="25" t="s">
        <v>1921</v>
      </c>
      <c r="D518" s="23">
        <v>25000</v>
      </c>
      <c r="E518" s="26">
        <v>20000</v>
      </c>
      <c r="F518" s="23" t="s">
        <v>50</v>
      </c>
      <c r="G518" s="25" t="s">
        <v>1922</v>
      </c>
      <c r="H518" s="25" t="s">
        <v>1626</v>
      </c>
      <c r="I518" s="25" t="s">
        <v>291</v>
      </c>
      <c r="J518" s="48" t="s">
        <v>23</v>
      </c>
      <c r="K518" s="49" t="s">
        <v>1900</v>
      </c>
      <c r="L518" s="4">
        <v>56</v>
      </c>
      <c r="P518" s="4" t="s">
        <v>25</v>
      </c>
    </row>
    <row r="519" s="4" customFormat="1" ht="108" spans="1:16">
      <c r="A519" s="23">
        <v>8</v>
      </c>
      <c r="B519" s="45" t="s">
        <v>1923</v>
      </c>
      <c r="C519" s="25" t="s">
        <v>1924</v>
      </c>
      <c r="D519" s="23">
        <v>800000</v>
      </c>
      <c r="E519" s="26">
        <v>80000</v>
      </c>
      <c r="F519" s="23" t="s">
        <v>28</v>
      </c>
      <c r="G519" s="25" t="s">
        <v>1925</v>
      </c>
      <c r="H519" s="25" t="s">
        <v>1926</v>
      </c>
      <c r="I519" s="25" t="s">
        <v>291</v>
      </c>
      <c r="J519" s="48" t="s">
        <v>23</v>
      </c>
      <c r="K519" s="49" t="s">
        <v>1900</v>
      </c>
      <c r="L519" s="4">
        <v>61</v>
      </c>
      <c r="P519" s="4" t="s">
        <v>25</v>
      </c>
    </row>
    <row r="520" s="4" customFormat="1" ht="81" spans="1:16">
      <c r="A520" s="23">
        <v>9</v>
      </c>
      <c r="B520" s="45" t="s">
        <v>1927</v>
      </c>
      <c r="C520" s="25" t="s">
        <v>1928</v>
      </c>
      <c r="D520" s="23">
        <v>315450</v>
      </c>
      <c r="E520" s="26">
        <v>20000</v>
      </c>
      <c r="F520" s="23" t="s">
        <v>28</v>
      </c>
      <c r="G520" s="25" t="s">
        <v>1929</v>
      </c>
      <c r="H520" s="25" t="s">
        <v>1930</v>
      </c>
      <c r="I520" s="25" t="s">
        <v>291</v>
      </c>
      <c r="J520" s="48" t="s">
        <v>23</v>
      </c>
      <c r="K520" s="20" t="s">
        <v>1900</v>
      </c>
      <c r="L520" s="4">
        <v>62</v>
      </c>
      <c r="P520" s="4" t="s">
        <v>25</v>
      </c>
    </row>
    <row r="521" s="4" customFormat="1" ht="54" spans="1:16">
      <c r="A521" s="23">
        <v>10</v>
      </c>
      <c r="B521" s="45" t="s">
        <v>1931</v>
      </c>
      <c r="C521" s="25" t="s">
        <v>1932</v>
      </c>
      <c r="D521" s="23">
        <v>170000</v>
      </c>
      <c r="E521" s="26">
        <v>20000</v>
      </c>
      <c r="F521" s="23" t="s">
        <v>178</v>
      </c>
      <c r="G521" s="25" t="s">
        <v>1933</v>
      </c>
      <c r="H521" s="25" t="s">
        <v>1934</v>
      </c>
      <c r="I521" s="25" t="s">
        <v>291</v>
      </c>
      <c r="J521" s="48" t="s">
        <v>23</v>
      </c>
      <c r="K521" s="20" t="s">
        <v>1900</v>
      </c>
      <c r="L521" s="4">
        <v>63</v>
      </c>
      <c r="P521" s="4" t="s">
        <v>25</v>
      </c>
    </row>
    <row r="522" s="4" customFormat="1" ht="108" spans="1:16">
      <c r="A522" s="23">
        <v>11</v>
      </c>
      <c r="B522" s="45" t="s">
        <v>1935</v>
      </c>
      <c r="C522" s="25" t="s">
        <v>1936</v>
      </c>
      <c r="D522" s="23">
        <v>22600</v>
      </c>
      <c r="E522" s="26">
        <v>12600</v>
      </c>
      <c r="F522" s="23" t="s">
        <v>50</v>
      </c>
      <c r="G522" s="25" t="s">
        <v>1937</v>
      </c>
      <c r="H522" s="25" t="s">
        <v>1938</v>
      </c>
      <c r="I522" s="25" t="s">
        <v>291</v>
      </c>
      <c r="J522" s="48" t="s">
        <v>23</v>
      </c>
      <c r="K522" s="20" t="s">
        <v>1900</v>
      </c>
      <c r="L522" s="4">
        <v>65</v>
      </c>
      <c r="P522" s="4" t="s">
        <v>25</v>
      </c>
    </row>
    <row r="523" s="4" customFormat="1" ht="121.5" spans="1:16">
      <c r="A523" s="23">
        <v>12</v>
      </c>
      <c r="B523" s="24" t="s">
        <v>1939</v>
      </c>
      <c r="C523" s="25" t="s">
        <v>1940</v>
      </c>
      <c r="D523" s="23">
        <v>48395.13</v>
      </c>
      <c r="E523" s="26">
        <v>25000</v>
      </c>
      <c r="F523" s="23" t="s">
        <v>147</v>
      </c>
      <c r="G523" s="25" t="s">
        <v>1941</v>
      </c>
      <c r="H523" s="25" t="s">
        <v>214</v>
      </c>
      <c r="I523" s="25" t="s">
        <v>22</v>
      </c>
      <c r="J523" s="23" t="s">
        <v>23</v>
      </c>
      <c r="K523" s="23" t="s">
        <v>1900</v>
      </c>
      <c r="L523" s="4">
        <v>164</v>
      </c>
      <c r="P523" s="4" t="s">
        <v>25</v>
      </c>
    </row>
    <row r="524" s="4" customFormat="1" ht="40.5" spans="1:16">
      <c r="A524" s="23">
        <v>13</v>
      </c>
      <c r="B524" s="24" t="s">
        <v>1942</v>
      </c>
      <c r="C524" s="25" t="s">
        <v>1943</v>
      </c>
      <c r="D524" s="23">
        <v>5338</v>
      </c>
      <c r="E524" s="26">
        <v>3000</v>
      </c>
      <c r="F524" s="23" t="s">
        <v>50</v>
      </c>
      <c r="G524" s="25" t="s">
        <v>1944</v>
      </c>
      <c r="H524" s="25" t="s">
        <v>1945</v>
      </c>
      <c r="I524" s="25" t="s">
        <v>56</v>
      </c>
      <c r="J524" s="23" t="s">
        <v>23</v>
      </c>
      <c r="K524" s="23" t="s">
        <v>1900</v>
      </c>
      <c r="L524" s="4">
        <v>203</v>
      </c>
      <c r="P524" s="4" t="s">
        <v>25</v>
      </c>
    </row>
    <row r="525" s="4" customFormat="1" ht="81" spans="1:16">
      <c r="A525" s="23">
        <v>14</v>
      </c>
      <c r="B525" s="24" t="s">
        <v>1946</v>
      </c>
      <c r="C525" s="25" t="s">
        <v>1947</v>
      </c>
      <c r="D525" s="23">
        <v>80000</v>
      </c>
      <c r="E525" s="26">
        <v>30000</v>
      </c>
      <c r="F525" s="23" t="s">
        <v>50</v>
      </c>
      <c r="G525" s="25" t="s">
        <v>1948</v>
      </c>
      <c r="H525" s="25" t="s">
        <v>1949</v>
      </c>
      <c r="I525" s="25" t="s">
        <v>56</v>
      </c>
      <c r="J525" s="23" t="s">
        <v>23</v>
      </c>
      <c r="K525" s="23" t="s">
        <v>1900</v>
      </c>
      <c r="L525" s="4">
        <v>205</v>
      </c>
      <c r="P525" s="4" t="s">
        <v>25</v>
      </c>
    </row>
    <row r="526" s="4" customFormat="1" ht="81" spans="1:16">
      <c r="A526" s="23">
        <v>15</v>
      </c>
      <c r="B526" s="24" t="s">
        <v>1950</v>
      </c>
      <c r="C526" s="25" t="s">
        <v>1951</v>
      </c>
      <c r="D526" s="23">
        <v>19998.43</v>
      </c>
      <c r="E526" s="26">
        <v>9000</v>
      </c>
      <c r="F526" s="23" t="s">
        <v>41</v>
      </c>
      <c r="G526" s="25" t="s">
        <v>1952</v>
      </c>
      <c r="H526" s="25" t="s">
        <v>1953</v>
      </c>
      <c r="I526" s="25" t="s">
        <v>62</v>
      </c>
      <c r="J526" s="23" t="s">
        <v>23</v>
      </c>
      <c r="K526" s="23" t="s">
        <v>1900</v>
      </c>
      <c r="L526" s="4">
        <v>232</v>
      </c>
      <c r="P526" s="4" t="s">
        <v>25</v>
      </c>
    </row>
    <row r="527" s="4" customFormat="1" ht="40.5" spans="1:16">
      <c r="A527" s="23">
        <v>16</v>
      </c>
      <c r="B527" s="24" t="s">
        <v>1954</v>
      </c>
      <c r="C527" s="25" t="s">
        <v>1955</v>
      </c>
      <c r="D527" s="23">
        <v>56586.02</v>
      </c>
      <c r="E527" s="26">
        <v>50000</v>
      </c>
      <c r="F527" s="23" t="s">
        <v>50</v>
      </c>
      <c r="G527" s="25" t="s">
        <v>1956</v>
      </c>
      <c r="H527" s="25" t="s">
        <v>1957</v>
      </c>
      <c r="I527" s="25" t="s">
        <v>62</v>
      </c>
      <c r="J527" s="23" t="s">
        <v>23</v>
      </c>
      <c r="K527" s="23" t="s">
        <v>1900</v>
      </c>
      <c r="L527" s="4">
        <v>248</v>
      </c>
      <c r="P527" s="4" t="s">
        <v>25</v>
      </c>
    </row>
    <row r="528" s="4" customFormat="1" ht="148.5" spans="1:16">
      <c r="A528" s="23">
        <v>17</v>
      </c>
      <c r="B528" s="24" t="s">
        <v>1958</v>
      </c>
      <c r="C528" s="25" t="s">
        <v>1959</v>
      </c>
      <c r="D528" s="23">
        <v>22249</v>
      </c>
      <c r="E528" s="26">
        <v>15000</v>
      </c>
      <c r="F528" s="23" t="s">
        <v>41</v>
      </c>
      <c r="G528" s="25" t="s">
        <v>1960</v>
      </c>
      <c r="H528" s="25" t="s">
        <v>452</v>
      </c>
      <c r="I528" s="25" t="s">
        <v>62</v>
      </c>
      <c r="J528" s="23" t="s">
        <v>23</v>
      </c>
      <c r="K528" s="23" t="s">
        <v>1900</v>
      </c>
      <c r="L528" s="4">
        <v>263</v>
      </c>
      <c r="P528" s="4" t="s">
        <v>25</v>
      </c>
    </row>
    <row r="529" s="4" customFormat="1" ht="40.5" spans="1:12">
      <c r="A529" s="23">
        <v>18</v>
      </c>
      <c r="B529" s="24" t="s">
        <v>1961</v>
      </c>
      <c r="C529" s="25" t="s">
        <v>1962</v>
      </c>
      <c r="D529" s="23">
        <v>83000</v>
      </c>
      <c r="E529" s="26">
        <v>25000</v>
      </c>
      <c r="F529" s="23" t="s">
        <v>28</v>
      </c>
      <c r="G529" s="25" t="s">
        <v>1963</v>
      </c>
      <c r="H529" s="25" t="s">
        <v>1964</v>
      </c>
      <c r="I529" s="25" t="s">
        <v>78</v>
      </c>
      <c r="J529" s="23" t="s">
        <v>23</v>
      </c>
      <c r="K529" s="20" t="s">
        <v>1900</v>
      </c>
      <c r="L529" s="4">
        <v>290</v>
      </c>
    </row>
    <row r="530" s="4" customFormat="1" ht="67.5" spans="1:12">
      <c r="A530" s="23">
        <v>19</v>
      </c>
      <c r="B530" s="24" t="s">
        <v>1965</v>
      </c>
      <c r="C530" s="25" t="s">
        <v>1966</v>
      </c>
      <c r="D530" s="23">
        <v>16000</v>
      </c>
      <c r="E530" s="26">
        <v>6600</v>
      </c>
      <c r="F530" s="23" t="s">
        <v>41</v>
      </c>
      <c r="G530" s="25" t="s">
        <v>1967</v>
      </c>
      <c r="H530" s="25" t="s">
        <v>1968</v>
      </c>
      <c r="I530" s="25" t="s">
        <v>78</v>
      </c>
      <c r="J530" s="23" t="s">
        <v>23</v>
      </c>
      <c r="K530" s="23" t="s">
        <v>1900</v>
      </c>
      <c r="L530" s="4">
        <v>297</v>
      </c>
    </row>
    <row r="531" s="4" customFormat="1" ht="67.5" spans="1:12">
      <c r="A531" s="23">
        <v>20</v>
      </c>
      <c r="B531" s="24" t="s">
        <v>1969</v>
      </c>
      <c r="C531" s="25" t="s">
        <v>1970</v>
      </c>
      <c r="D531" s="23">
        <v>50000</v>
      </c>
      <c r="E531" s="26">
        <v>8000</v>
      </c>
      <c r="F531" s="23" t="s">
        <v>50</v>
      </c>
      <c r="G531" s="25" t="s">
        <v>1971</v>
      </c>
      <c r="H531" s="25" t="s">
        <v>1972</v>
      </c>
      <c r="I531" s="25" t="s">
        <v>78</v>
      </c>
      <c r="J531" s="23" t="s">
        <v>23</v>
      </c>
      <c r="K531" s="23" t="s">
        <v>1900</v>
      </c>
      <c r="L531" s="4">
        <v>300</v>
      </c>
    </row>
    <row r="532" s="4" customFormat="1" ht="81" spans="1:12">
      <c r="A532" s="23">
        <v>21</v>
      </c>
      <c r="B532" s="24" t="s">
        <v>1973</v>
      </c>
      <c r="C532" s="25" t="s">
        <v>1974</v>
      </c>
      <c r="D532" s="23">
        <v>30000</v>
      </c>
      <c r="E532" s="26">
        <v>8000</v>
      </c>
      <c r="F532" s="23" t="s">
        <v>147</v>
      </c>
      <c r="G532" s="25" t="s">
        <v>1975</v>
      </c>
      <c r="H532" s="25" t="s">
        <v>1976</v>
      </c>
      <c r="I532" s="25" t="s">
        <v>78</v>
      </c>
      <c r="J532" s="23" t="s">
        <v>23</v>
      </c>
      <c r="K532" s="23" t="s">
        <v>1900</v>
      </c>
      <c r="L532" s="4">
        <v>301</v>
      </c>
    </row>
    <row r="533" s="4" customFormat="1" ht="67.5" spans="1:12">
      <c r="A533" s="23">
        <v>22</v>
      </c>
      <c r="B533" s="24" t="s">
        <v>1977</v>
      </c>
      <c r="C533" s="25" t="s">
        <v>1978</v>
      </c>
      <c r="D533" s="23">
        <v>41479.39</v>
      </c>
      <c r="E533" s="26">
        <v>8000</v>
      </c>
      <c r="F533" s="23" t="s">
        <v>158</v>
      </c>
      <c r="G533" s="25" t="s">
        <v>1979</v>
      </c>
      <c r="H533" s="25" t="s">
        <v>1980</v>
      </c>
      <c r="I533" s="25" t="s">
        <v>78</v>
      </c>
      <c r="J533" s="23" t="s">
        <v>23</v>
      </c>
      <c r="K533" s="23" t="s">
        <v>1900</v>
      </c>
      <c r="L533" s="4">
        <v>307</v>
      </c>
    </row>
    <row r="534" s="4" customFormat="1" ht="67.5" spans="1:12">
      <c r="A534" s="23">
        <v>23</v>
      </c>
      <c r="B534" s="24" t="s">
        <v>1981</v>
      </c>
      <c r="C534" s="25" t="s">
        <v>1982</v>
      </c>
      <c r="D534" s="23">
        <v>8700</v>
      </c>
      <c r="E534" s="26">
        <v>3500</v>
      </c>
      <c r="F534" s="23" t="s">
        <v>50</v>
      </c>
      <c r="G534" s="25" t="s">
        <v>1983</v>
      </c>
      <c r="H534" s="25" t="s">
        <v>1984</v>
      </c>
      <c r="I534" s="25" t="s">
        <v>78</v>
      </c>
      <c r="J534" s="23" t="s">
        <v>23</v>
      </c>
      <c r="K534" s="20" t="s">
        <v>1900</v>
      </c>
      <c r="L534" s="4">
        <v>310</v>
      </c>
    </row>
    <row r="535" s="4" customFormat="1" ht="81" spans="1:12">
      <c r="A535" s="23">
        <v>24</v>
      </c>
      <c r="B535" s="24" t="s">
        <v>1985</v>
      </c>
      <c r="C535" s="25" t="s">
        <v>1986</v>
      </c>
      <c r="D535" s="23">
        <v>66164</v>
      </c>
      <c r="E535" s="26">
        <v>15000</v>
      </c>
      <c r="F535" s="23" t="s">
        <v>158</v>
      </c>
      <c r="G535" s="25" t="s">
        <v>1987</v>
      </c>
      <c r="H535" s="25" t="s">
        <v>1988</v>
      </c>
      <c r="I535" s="25" t="s">
        <v>83</v>
      </c>
      <c r="J535" s="23" t="s">
        <v>23</v>
      </c>
      <c r="K535" s="23" t="s">
        <v>1900</v>
      </c>
      <c r="L535" s="4">
        <v>326</v>
      </c>
    </row>
    <row r="536" s="4" customFormat="1" ht="94.5" spans="1:16">
      <c r="A536" s="23">
        <v>25</v>
      </c>
      <c r="B536" s="25" t="s">
        <v>1989</v>
      </c>
      <c r="C536" s="25" t="s">
        <v>1990</v>
      </c>
      <c r="D536" s="23">
        <v>30000</v>
      </c>
      <c r="E536" s="26">
        <v>15000</v>
      </c>
      <c r="F536" s="23" t="s">
        <v>1132</v>
      </c>
      <c r="G536" s="25" t="s">
        <v>1991</v>
      </c>
      <c r="H536" s="25" t="s">
        <v>1516</v>
      </c>
      <c r="I536" s="25" t="s">
        <v>111</v>
      </c>
      <c r="J536" s="39" t="s">
        <v>23</v>
      </c>
      <c r="K536" s="23" t="s">
        <v>1900</v>
      </c>
      <c r="L536" s="4">
        <v>387</v>
      </c>
      <c r="P536" s="4" t="s">
        <v>25</v>
      </c>
    </row>
    <row r="537" s="4" customFormat="1" ht="54" spans="1:16">
      <c r="A537" s="23">
        <v>26</v>
      </c>
      <c r="B537" s="25" t="s">
        <v>1992</v>
      </c>
      <c r="C537" s="25" t="s">
        <v>1993</v>
      </c>
      <c r="D537" s="23">
        <v>62683</v>
      </c>
      <c r="E537" s="26">
        <v>1000</v>
      </c>
      <c r="F537" s="23" t="s">
        <v>1994</v>
      </c>
      <c r="G537" s="25" t="s">
        <v>1995</v>
      </c>
      <c r="H537" s="25" t="s">
        <v>1516</v>
      </c>
      <c r="I537" s="25" t="s">
        <v>111</v>
      </c>
      <c r="J537" s="39" t="s">
        <v>23</v>
      </c>
      <c r="K537" s="23" t="s">
        <v>1900</v>
      </c>
      <c r="L537" s="4">
        <v>396</v>
      </c>
      <c r="P537" s="4" t="s">
        <v>25</v>
      </c>
    </row>
    <row r="538" s="4" customFormat="1" ht="94.5" spans="1:16">
      <c r="A538" s="23">
        <v>27</v>
      </c>
      <c r="B538" s="25" t="s">
        <v>1996</v>
      </c>
      <c r="C538" s="25" t="s">
        <v>1997</v>
      </c>
      <c r="D538" s="23">
        <v>8500</v>
      </c>
      <c r="E538" s="26">
        <v>3000</v>
      </c>
      <c r="F538" s="23" t="s">
        <v>185</v>
      </c>
      <c r="G538" s="25" t="s">
        <v>1998</v>
      </c>
      <c r="H538" s="25" t="s">
        <v>1516</v>
      </c>
      <c r="I538" s="25" t="s">
        <v>111</v>
      </c>
      <c r="J538" s="39" t="s">
        <v>23</v>
      </c>
      <c r="K538" s="23" t="s">
        <v>1900</v>
      </c>
      <c r="L538" s="4">
        <v>397</v>
      </c>
      <c r="P538" s="4" t="s">
        <v>25</v>
      </c>
    </row>
    <row r="539" s="4" customFormat="1" ht="135" spans="1:16">
      <c r="A539" s="23">
        <v>28</v>
      </c>
      <c r="B539" s="24" t="s">
        <v>1999</v>
      </c>
      <c r="C539" s="25" t="s">
        <v>2000</v>
      </c>
      <c r="D539" s="23">
        <v>63576.78</v>
      </c>
      <c r="E539" s="26">
        <v>25000</v>
      </c>
      <c r="F539" s="23" t="s">
        <v>147</v>
      </c>
      <c r="G539" s="25" t="s">
        <v>2001</v>
      </c>
      <c r="H539" s="25" t="s">
        <v>2002</v>
      </c>
      <c r="I539" s="25" t="s">
        <v>116</v>
      </c>
      <c r="J539" s="23" t="s">
        <v>23</v>
      </c>
      <c r="K539" s="23" t="s">
        <v>1900</v>
      </c>
      <c r="L539" s="4">
        <v>411</v>
      </c>
      <c r="P539" s="4" t="s">
        <v>25</v>
      </c>
    </row>
    <row r="540" s="4" customFormat="1" ht="148.5" spans="1:16">
      <c r="A540" s="23">
        <v>29</v>
      </c>
      <c r="B540" s="24" t="s">
        <v>2003</v>
      </c>
      <c r="C540" s="25" t="s">
        <v>2004</v>
      </c>
      <c r="D540" s="23">
        <v>7396.11</v>
      </c>
      <c r="E540" s="26">
        <v>3000</v>
      </c>
      <c r="F540" s="23" t="s">
        <v>50</v>
      </c>
      <c r="G540" s="25" t="s">
        <v>2005</v>
      </c>
      <c r="H540" s="25" t="s">
        <v>2006</v>
      </c>
      <c r="I540" s="25" t="s">
        <v>116</v>
      </c>
      <c r="J540" s="23" t="s">
        <v>23</v>
      </c>
      <c r="K540" s="23" t="s">
        <v>1900</v>
      </c>
      <c r="L540" s="4">
        <v>419</v>
      </c>
      <c r="P540" s="4" t="s">
        <v>25</v>
      </c>
    </row>
    <row r="541" s="4" customFormat="1" ht="121.5" spans="1:16">
      <c r="A541" s="23">
        <v>30</v>
      </c>
      <c r="B541" s="24" t="s">
        <v>2007</v>
      </c>
      <c r="C541" s="25" t="s">
        <v>2008</v>
      </c>
      <c r="D541" s="23">
        <v>35818</v>
      </c>
      <c r="E541" s="26">
        <v>15000</v>
      </c>
      <c r="F541" s="23" t="s">
        <v>50</v>
      </c>
      <c r="G541" s="25" t="s">
        <v>2009</v>
      </c>
      <c r="H541" s="25" t="s">
        <v>360</v>
      </c>
      <c r="I541" s="25" t="s">
        <v>116</v>
      </c>
      <c r="J541" s="23" t="s">
        <v>23</v>
      </c>
      <c r="K541" s="23" t="s">
        <v>1900</v>
      </c>
      <c r="L541" s="4">
        <v>424</v>
      </c>
      <c r="P541" s="4" t="s">
        <v>25</v>
      </c>
    </row>
    <row r="542" s="4" customFormat="1" ht="94.5" spans="1:16">
      <c r="A542" s="23">
        <v>31</v>
      </c>
      <c r="B542" s="24" t="s">
        <v>2010</v>
      </c>
      <c r="C542" s="25" t="s">
        <v>2011</v>
      </c>
      <c r="D542" s="23">
        <v>10131.4</v>
      </c>
      <c r="E542" s="26">
        <v>5000</v>
      </c>
      <c r="F542" s="23" t="s">
        <v>50</v>
      </c>
      <c r="G542" s="25" t="s">
        <v>2012</v>
      </c>
      <c r="H542" s="25" t="s">
        <v>2013</v>
      </c>
      <c r="I542" s="25" t="s">
        <v>116</v>
      </c>
      <c r="J542" s="23" t="s">
        <v>23</v>
      </c>
      <c r="K542" s="23" t="s">
        <v>1900</v>
      </c>
      <c r="L542" s="4">
        <v>426</v>
      </c>
      <c r="P542" s="4" t="s">
        <v>25</v>
      </c>
    </row>
    <row r="543" s="4" customFormat="1" ht="94.5" spans="1:16">
      <c r="A543" s="23">
        <v>32</v>
      </c>
      <c r="B543" s="24" t="s">
        <v>2014</v>
      </c>
      <c r="C543" s="25" t="s">
        <v>2015</v>
      </c>
      <c r="D543" s="23">
        <v>11519</v>
      </c>
      <c r="E543" s="26">
        <v>5300</v>
      </c>
      <c r="F543" s="23" t="s">
        <v>19</v>
      </c>
      <c r="G543" s="25" t="s">
        <v>2016</v>
      </c>
      <c r="H543" s="25" t="s">
        <v>2017</v>
      </c>
      <c r="I543" s="25" t="s">
        <v>121</v>
      </c>
      <c r="J543" s="23" t="s">
        <v>23</v>
      </c>
      <c r="K543" s="23" t="s">
        <v>1900</v>
      </c>
      <c r="L543" s="4">
        <v>439</v>
      </c>
      <c r="P543" s="4" t="s">
        <v>25</v>
      </c>
    </row>
    <row r="544" s="4" customFormat="1" ht="94.5" spans="1:16">
      <c r="A544" s="23">
        <v>33</v>
      </c>
      <c r="B544" s="29" t="s">
        <v>2018</v>
      </c>
      <c r="C544" s="25" t="s">
        <v>2019</v>
      </c>
      <c r="D544" s="23">
        <v>31974</v>
      </c>
      <c r="E544" s="26">
        <v>400</v>
      </c>
      <c r="F544" s="23" t="s">
        <v>59</v>
      </c>
      <c r="G544" s="25" t="s">
        <v>2020</v>
      </c>
      <c r="H544" s="25" t="s">
        <v>2021</v>
      </c>
      <c r="I544" s="25" t="s">
        <v>282</v>
      </c>
      <c r="J544" s="23" t="s">
        <v>23</v>
      </c>
      <c r="K544" s="23" t="s">
        <v>1900</v>
      </c>
      <c r="L544" s="4">
        <v>502</v>
      </c>
      <c r="P544" s="4" t="s">
        <v>25</v>
      </c>
    </row>
    <row r="545" s="1" customFormat="1" ht="13.5" spans="1:24">
      <c r="A545" s="20"/>
      <c r="B545" s="17" t="s">
        <v>2022</v>
      </c>
      <c r="C545" s="18">
        <f>SUM(C546,C558,C562,C564)</f>
        <v>16</v>
      </c>
      <c r="D545" s="16">
        <f>SUM(D546,D558,D562,D564)</f>
        <v>309352.95</v>
      </c>
      <c r="E545" s="16">
        <f>SUM(E546,E558,E562,E564)</f>
        <v>113500</v>
      </c>
      <c r="F545" s="21"/>
      <c r="G545" s="22"/>
      <c r="H545" s="22"/>
      <c r="I545" s="22"/>
      <c r="J545" s="37"/>
      <c r="K545" s="38"/>
      <c r="L545" s="38"/>
      <c r="M545" s="38"/>
      <c r="N545" s="38"/>
      <c r="O545" s="38"/>
      <c r="P545" s="38"/>
      <c r="Q545" s="38"/>
      <c r="R545" s="38"/>
      <c r="S545" s="38"/>
      <c r="T545" s="38"/>
      <c r="U545" s="38"/>
      <c r="V545" s="38"/>
      <c r="W545" s="38"/>
      <c r="X545" s="38"/>
    </row>
    <row r="546" s="1" customFormat="1" ht="13.5" spans="1:24">
      <c r="A546" s="20"/>
      <c r="B546" s="17" t="s">
        <v>2023</v>
      </c>
      <c r="C546" s="18">
        <f>COUNTA(C547:C557)</f>
        <v>11</v>
      </c>
      <c r="D546" s="16">
        <f>SUM(D547:D557)</f>
        <v>210349.95</v>
      </c>
      <c r="E546" s="16">
        <f>SUM(E547:E557)</f>
        <v>82000</v>
      </c>
      <c r="F546" s="21"/>
      <c r="G546" s="22"/>
      <c r="H546" s="22"/>
      <c r="I546" s="22"/>
      <c r="J546" s="37"/>
      <c r="K546" s="38"/>
      <c r="L546" s="38"/>
      <c r="M546" s="38"/>
      <c r="N546" s="38"/>
      <c r="O546" s="38"/>
      <c r="P546" s="38"/>
      <c r="Q546" s="38"/>
      <c r="R546" s="38"/>
      <c r="S546" s="38"/>
      <c r="T546" s="38"/>
      <c r="U546" s="38"/>
      <c r="V546" s="38"/>
      <c r="W546" s="38"/>
      <c r="X546" s="38"/>
    </row>
    <row r="547" s="4" customFormat="1" ht="94.5" spans="1:16">
      <c r="A547" s="23">
        <v>1</v>
      </c>
      <c r="B547" s="45" t="s">
        <v>2024</v>
      </c>
      <c r="C547" s="25" t="s">
        <v>2025</v>
      </c>
      <c r="D547" s="23">
        <v>20000</v>
      </c>
      <c r="E547" s="26">
        <v>5000</v>
      </c>
      <c r="F547" s="23" t="s">
        <v>41</v>
      </c>
      <c r="G547" s="25" t="s">
        <v>2026</v>
      </c>
      <c r="H547" s="25" t="s">
        <v>2027</v>
      </c>
      <c r="I547" s="25" t="s">
        <v>291</v>
      </c>
      <c r="J547" s="48" t="s">
        <v>23</v>
      </c>
      <c r="K547" s="49" t="s">
        <v>2028</v>
      </c>
      <c r="L547" s="4">
        <v>55</v>
      </c>
      <c r="P547" s="4" t="s">
        <v>25</v>
      </c>
    </row>
    <row r="548" s="4" customFormat="1" ht="121.5" spans="1:16">
      <c r="A548" s="23">
        <v>2</v>
      </c>
      <c r="B548" s="29" t="s">
        <v>2029</v>
      </c>
      <c r="C548" s="25" t="s">
        <v>2030</v>
      </c>
      <c r="D548" s="23">
        <v>12000</v>
      </c>
      <c r="E548" s="26">
        <v>5000</v>
      </c>
      <c r="F548" s="23" t="s">
        <v>50</v>
      </c>
      <c r="G548" s="25" t="s">
        <v>2031</v>
      </c>
      <c r="H548" s="25" t="s">
        <v>2032</v>
      </c>
      <c r="I548" s="25" t="s">
        <v>291</v>
      </c>
      <c r="J548" s="47" t="s">
        <v>23</v>
      </c>
      <c r="K548" s="23" t="s">
        <v>2028</v>
      </c>
      <c r="L548" s="4">
        <v>57</v>
      </c>
      <c r="P548" s="4" t="s">
        <v>25</v>
      </c>
    </row>
    <row r="549" s="4" customFormat="1" ht="40.5" spans="1:16">
      <c r="A549" s="23">
        <v>3</v>
      </c>
      <c r="B549" s="45" t="s">
        <v>2033</v>
      </c>
      <c r="C549" s="25" t="s">
        <v>2034</v>
      </c>
      <c r="D549" s="23">
        <v>5000</v>
      </c>
      <c r="E549" s="26">
        <v>3500</v>
      </c>
      <c r="F549" s="23" t="s">
        <v>50</v>
      </c>
      <c r="G549" s="25" t="s">
        <v>2026</v>
      </c>
      <c r="H549" s="25" t="s">
        <v>2035</v>
      </c>
      <c r="I549" s="25" t="s">
        <v>291</v>
      </c>
      <c r="J549" s="48" t="s">
        <v>23</v>
      </c>
      <c r="K549" s="60" t="s">
        <v>2028</v>
      </c>
      <c r="L549" s="4">
        <v>60</v>
      </c>
      <c r="P549" s="4" t="s">
        <v>25</v>
      </c>
    </row>
    <row r="550" s="4" customFormat="1" ht="81" spans="1:16">
      <c r="A550" s="23">
        <v>4</v>
      </c>
      <c r="B550" s="24" t="s">
        <v>2036</v>
      </c>
      <c r="C550" s="25" t="s">
        <v>2037</v>
      </c>
      <c r="D550" s="23">
        <v>8957.88</v>
      </c>
      <c r="E550" s="26">
        <v>3000</v>
      </c>
      <c r="F550" s="23" t="s">
        <v>50</v>
      </c>
      <c r="G550" s="25" t="s">
        <v>2038</v>
      </c>
      <c r="H550" s="25" t="s">
        <v>2039</v>
      </c>
      <c r="I550" s="25" t="s">
        <v>22</v>
      </c>
      <c r="J550" s="23" t="s">
        <v>23</v>
      </c>
      <c r="K550" s="23" t="s">
        <v>2028</v>
      </c>
      <c r="L550" s="4">
        <v>114</v>
      </c>
      <c r="P550" s="4" t="s">
        <v>25</v>
      </c>
    </row>
    <row r="551" s="4" customFormat="1" ht="121.5" spans="1:16">
      <c r="A551" s="23">
        <v>5</v>
      </c>
      <c r="B551" s="24" t="s">
        <v>2040</v>
      </c>
      <c r="C551" s="25" t="s">
        <v>2041</v>
      </c>
      <c r="D551" s="23">
        <v>5015</v>
      </c>
      <c r="E551" s="26">
        <v>4000</v>
      </c>
      <c r="F551" s="23" t="s">
        <v>50</v>
      </c>
      <c r="G551" s="25" t="s">
        <v>2042</v>
      </c>
      <c r="H551" s="25" t="s">
        <v>2043</v>
      </c>
      <c r="I551" s="25" t="s">
        <v>62</v>
      </c>
      <c r="J551" s="23" t="s">
        <v>23</v>
      </c>
      <c r="K551" s="23" t="s">
        <v>2028</v>
      </c>
      <c r="L551" s="4">
        <v>268</v>
      </c>
      <c r="P551" s="4" t="s">
        <v>25</v>
      </c>
    </row>
    <row r="552" s="4" customFormat="1" ht="67.5" spans="1:12">
      <c r="A552" s="23">
        <v>6</v>
      </c>
      <c r="B552" s="24" t="s">
        <v>2044</v>
      </c>
      <c r="C552" s="25" t="s">
        <v>2045</v>
      </c>
      <c r="D552" s="23">
        <v>30000</v>
      </c>
      <c r="E552" s="26">
        <v>10000</v>
      </c>
      <c r="F552" s="23" t="s">
        <v>41</v>
      </c>
      <c r="G552" s="25" t="s">
        <v>2046</v>
      </c>
      <c r="H552" s="25" t="s">
        <v>2047</v>
      </c>
      <c r="I552" s="25" t="s">
        <v>78</v>
      </c>
      <c r="J552" s="23" t="s">
        <v>23</v>
      </c>
      <c r="K552" s="23" t="s">
        <v>2028</v>
      </c>
      <c r="L552" s="4">
        <v>271</v>
      </c>
    </row>
    <row r="553" s="4" customFormat="1" ht="135" spans="1:16">
      <c r="A553" s="23">
        <v>7</v>
      </c>
      <c r="B553" s="25" t="s">
        <v>2048</v>
      </c>
      <c r="C553" s="25" t="s">
        <v>2049</v>
      </c>
      <c r="D553" s="23">
        <v>7760.77</v>
      </c>
      <c r="E553" s="26">
        <v>3000</v>
      </c>
      <c r="F553" s="23" t="s">
        <v>41</v>
      </c>
      <c r="G553" s="25" t="s">
        <v>2050</v>
      </c>
      <c r="H553" s="25" t="s">
        <v>192</v>
      </c>
      <c r="I553" s="25" t="s">
        <v>92</v>
      </c>
      <c r="J553" s="39" t="s">
        <v>23</v>
      </c>
      <c r="K553" s="23" t="s">
        <v>2028</v>
      </c>
      <c r="L553" s="4">
        <v>355</v>
      </c>
      <c r="P553" s="4" t="s">
        <v>25</v>
      </c>
    </row>
    <row r="554" s="4" customFormat="1" ht="40.5" spans="1:16">
      <c r="A554" s="23">
        <v>8</v>
      </c>
      <c r="B554" s="24" t="s">
        <v>2051</v>
      </c>
      <c r="C554" s="25" t="s">
        <v>2052</v>
      </c>
      <c r="D554" s="23">
        <v>60000</v>
      </c>
      <c r="E554" s="26">
        <v>34000</v>
      </c>
      <c r="F554" s="23" t="s">
        <v>50</v>
      </c>
      <c r="G554" s="25" t="s">
        <v>2053</v>
      </c>
      <c r="H554" s="25" t="s">
        <v>1064</v>
      </c>
      <c r="I554" s="25" t="s">
        <v>121</v>
      </c>
      <c r="J554" s="23" t="s">
        <v>23</v>
      </c>
      <c r="K554" s="23" t="s">
        <v>2028</v>
      </c>
      <c r="L554" s="4">
        <v>436</v>
      </c>
      <c r="P554" s="4" t="s">
        <v>25</v>
      </c>
    </row>
    <row r="555" s="4" customFormat="1" ht="162" spans="1:16">
      <c r="A555" s="23">
        <v>9</v>
      </c>
      <c r="B555" s="29" t="s">
        <v>2054</v>
      </c>
      <c r="C555" s="25" t="s">
        <v>2055</v>
      </c>
      <c r="D555" s="23">
        <v>11581.33</v>
      </c>
      <c r="E555" s="26">
        <v>4500</v>
      </c>
      <c r="F555" s="23" t="s">
        <v>41</v>
      </c>
      <c r="G555" s="25" t="s">
        <v>2056</v>
      </c>
      <c r="H555" s="25" t="s">
        <v>180</v>
      </c>
      <c r="I555" s="25" t="s">
        <v>181</v>
      </c>
      <c r="J555" s="41" t="s">
        <v>23</v>
      </c>
      <c r="K555" s="46" t="s">
        <v>2028</v>
      </c>
      <c r="L555" s="4">
        <v>450</v>
      </c>
      <c r="P555" s="4" t="s">
        <v>25</v>
      </c>
    </row>
    <row r="556" s="4" customFormat="1" ht="409.5" spans="1:12">
      <c r="A556" s="23">
        <v>10</v>
      </c>
      <c r="B556" s="24" t="s">
        <v>2057</v>
      </c>
      <c r="C556" s="25" t="s">
        <v>2058</v>
      </c>
      <c r="D556" s="23">
        <v>30479</v>
      </c>
      <c r="E556" s="26">
        <v>5000</v>
      </c>
      <c r="F556" s="23" t="s">
        <v>50</v>
      </c>
      <c r="G556" s="25" t="s">
        <v>2059</v>
      </c>
      <c r="H556" s="25" t="s">
        <v>2027</v>
      </c>
      <c r="I556" s="25" t="s">
        <v>2060</v>
      </c>
      <c r="J556" s="41" t="s">
        <v>23</v>
      </c>
      <c r="K556" s="46" t="s">
        <v>2028</v>
      </c>
      <c r="L556" s="4">
        <v>496</v>
      </c>
    </row>
    <row r="557" s="4" customFormat="1" ht="270" spans="1:16">
      <c r="A557" s="23">
        <v>11</v>
      </c>
      <c r="B557" s="29" t="s">
        <v>2061</v>
      </c>
      <c r="C557" s="25" t="s">
        <v>2062</v>
      </c>
      <c r="D557" s="23">
        <v>19555.97</v>
      </c>
      <c r="E557" s="26">
        <v>5000</v>
      </c>
      <c r="F557" s="23" t="s">
        <v>50</v>
      </c>
      <c r="G557" s="25" t="s">
        <v>2063</v>
      </c>
      <c r="H557" s="25" t="s">
        <v>2064</v>
      </c>
      <c r="I557" s="25" t="s">
        <v>282</v>
      </c>
      <c r="J557" s="23" t="s">
        <v>23</v>
      </c>
      <c r="K557" s="23" t="s">
        <v>2028</v>
      </c>
      <c r="L557" s="4">
        <v>503</v>
      </c>
      <c r="P557" s="4" t="s">
        <v>25</v>
      </c>
    </row>
    <row r="558" s="1" customFormat="1" ht="13.5" spans="1:24">
      <c r="A558" s="20"/>
      <c r="B558" s="59" t="s">
        <v>2065</v>
      </c>
      <c r="C558" s="18">
        <f>COUNTA(C559:C561)</f>
        <v>3</v>
      </c>
      <c r="D558" s="16">
        <f>SUM(D559:D561)</f>
        <v>30044</v>
      </c>
      <c r="E558" s="16">
        <f>SUM(E559:E561)</f>
        <v>13500</v>
      </c>
      <c r="F558" s="21"/>
      <c r="G558" s="22"/>
      <c r="H558" s="22"/>
      <c r="I558" s="22"/>
      <c r="J558" s="37"/>
      <c r="K558" s="38"/>
      <c r="L558" s="38"/>
      <c r="M558" s="38"/>
      <c r="N558" s="38"/>
      <c r="O558" s="38"/>
      <c r="P558" s="38"/>
      <c r="Q558" s="38"/>
      <c r="R558" s="38"/>
      <c r="S558" s="38"/>
      <c r="T558" s="38"/>
      <c r="U558" s="38"/>
      <c r="V558" s="38"/>
      <c r="W558" s="38"/>
      <c r="X558" s="38"/>
    </row>
    <row r="559" s="5" customFormat="1" ht="40.5" spans="1:16">
      <c r="A559" s="23">
        <v>1</v>
      </c>
      <c r="B559" s="25" t="s">
        <v>2066</v>
      </c>
      <c r="C559" s="25" t="s">
        <v>2067</v>
      </c>
      <c r="D559" s="23">
        <v>5477</v>
      </c>
      <c r="E559" s="26">
        <v>1500</v>
      </c>
      <c r="F559" s="23" t="s">
        <v>50</v>
      </c>
      <c r="G559" s="25" t="s">
        <v>2068</v>
      </c>
      <c r="H559" s="25" t="s">
        <v>277</v>
      </c>
      <c r="I559" s="25" t="s">
        <v>105</v>
      </c>
      <c r="J559" s="39" t="s">
        <v>23</v>
      </c>
      <c r="K559" s="23" t="s">
        <v>2069</v>
      </c>
      <c r="L559" s="4">
        <v>371</v>
      </c>
      <c r="P559" s="4" t="s">
        <v>25</v>
      </c>
    </row>
    <row r="560" s="5" customFormat="1" ht="81" spans="1:16">
      <c r="A560" s="23">
        <v>2</v>
      </c>
      <c r="B560" s="24" t="s">
        <v>2070</v>
      </c>
      <c r="C560" s="25" t="s">
        <v>2071</v>
      </c>
      <c r="D560" s="23">
        <v>7905</v>
      </c>
      <c r="E560" s="26">
        <v>7000</v>
      </c>
      <c r="F560" s="23" t="s">
        <v>50</v>
      </c>
      <c r="G560" s="25" t="s">
        <v>2072</v>
      </c>
      <c r="H560" s="25" t="s">
        <v>360</v>
      </c>
      <c r="I560" s="25" t="s">
        <v>116</v>
      </c>
      <c r="J560" s="23" t="s">
        <v>23</v>
      </c>
      <c r="K560" s="23" t="s">
        <v>2069</v>
      </c>
      <c r="L560" s="4">
        <v>422</v>
      </c>
      <c r="P560" s="4" t="s">
        <v>25</v>
      </c>
    </row>
    <row r="561" s="5" customFormat="1" ht="148.5" spans="1:16">
      <c r="A561" s="23">
        <v>3</v>
      </c>
      <c r="B561" s="24" t="s">
        <v>2073</v>
      </c>
      <c r="C561" s="25" t="s">
        <v>2074</v>
      </c>
      <c r="D561" s="23">
        <v>16662</v>
      </c>
      <c r="E561" s="26">
        <v>5000</v>
      </c>
      <c r="F561" s="23" t="s">
        <v>50</v>
      </c>
      <c r="G561" s="25" t="s">
        <v>2075</v>
      </c>
      <c r="H561" s="25" t="s">
        <v>746</v>
      </c>
      <c r="I561" s="25" t="s">
        <v>116</v>
      </c>
      <c r="J561" s="23" t="s">
        <v>23</v>
      </c>
      <c r="K561" s="23" t="s">
        <v>2069</v>
      </c>
      <c r="L561" s="4">
        <v>427</v>
      </c>
      <c r="P561" s="4" t="s">
        <v>25</v>
      </c>
    </row>
    <row r="562" s="1" customFormat="1" ht="13.5" spans="1:24">
      <c r="A562" s="20"/>
      <c r="B562" s="59" t="s">
        <v>2076</v>
      </c>
      <c r="C562" s="18">
        <f>COUNTA(C563)</f>
        <v>1</v>
      </c>
      <c r="D562" s="16">
        <f>SUM(D563)</f>
        <v>29959</v>
      </c>
      <c r="E562" s="16">
        <f>SUM(E563)</f>
        <v>10000</v>
      </c>
      <c r="F562" s="21"/>
      <c r="G562" s="22"/>
      <c r="H562" s="22"/>
      <c r="I562" s="22"/>
      <c r="J562" s="37"/>
      <c r="K562" s="38"/>
      <c r="L562" s="38"/>
      <c r="M562" s="38"/>
      <c r="N562" s="38"/>
      <c r="O562" s="38"/>
      <c r="P562" s="38"/>
      <c r="Q562" s="38"/>
      <c r="R562" s="38"/>
      <c r="S562" s="38"/>
      <c r="T562" s="38"/>
      <c r="U562" s="38"/>
      <c r="V562" s="38"/>
      <c r="W562" s="38"/>
      <c r="X562" s="38"/>
    </row>
    <row r="563" s="1" customFormat="1" ht="67.5" spans="1:24">
      <c r="A563" s="20">
        <v>1</v>
      </c>
      <c r="B563" s="24" t="s">
        <v>2077</v>
      </c>
      <c r="C563" s="24" t="s">
        <v>2078</v>
      </c>
      <c r="D563" s="20">
        <v>29959</v>
      </c>
      <c r="E563" s="20">
        <v>10000</v>
      </c>
      <c r="F563" s="21" t="s">
        <v>50</v>
      </c>
      <c r="G563" s="24" t="s">
        <v>2079</v>
      </c>
      <c r="H563" s="24" t="s">
        <v>2080</v>
      </c>
      <c r="I563" s="24" t="s">
        <v>282</v>
      </c>
      <c r="J563" s="37" t="s">
        <v>23</v>
      </c>
      <c r="K563" s="40" t="s">
        <v>2081</v>
      </c>
      <c r="L563" s="40">
        <v>498</v>
      </c>
      <c r="M563" s="40"/>
      <c r="N563" s="40"/>
      <c r="O563" s="40"/>
      <c r="P563" s="4" t="s">
        <v>25</v>
      </c>
      <c r="Q563" s="40"/>
      <c r="R563" s="40"/>
      <c r="S563" s="40"/>
      <c r="T563" s="40"/>
      <c r="U563" s="40"/>
      <c r="V563" s="40"/>
      <c r="W563" s="40"/>
      <c r="X563" s="40"/>
    </row>
    <row r="564" s="1" customFormat="1" ht="13.5" spans="1:24">
      <c r="A564" s="20"/>
      <c r="B564" s="59" t="s">
        <v>2082</v>
      </c>
      <c r="C564" s="18">
        <f>COUNTA(C565)</f>
        <v>1</v>
      </c>
      <c r="D564" s="16">
        <f>SUM(D565)</f>
        <v>39000</v>
      </c>
      <c r="E564" s="16">
        <f>SUM(E565)</f>
        <v>8000</v>
      </c>
      <c r="F564" s="21"/>
      <c r="G564" s="22"/>
      <c r="H564" s="22"/>
      <c r="I564" s="22"/>
      <c r="J564" s="37"/>
      <c r="K564" s="38"/>
      <c r="L564" s="38"/>
      <c r="M564" s="38"/>
      <c r="N564" s="38"/>
      <c r="O564" s="38"/>
      <c r="P564" s="38"/>
      <c r="Q564" s="38"/>
      <c r="R564" s="38"/>
      <c r="S564" s="38"/>
      <c r="T564" s="38"/>
      <c r="U564" s="38"/>
      <c r="V564" s="38"/>
      <c r="W564" s="38"/>
      <c r="X564" s="38"/>
    </row>
    <row r="565" s="1" customFormat="1" ht="81" spans="1:24">
      <c r="A565" s="20">
        <v>1</v>
      </c>
      <c r="B565" s="24" t="s">
        <v>2083</v>
      </c>
      <c r="C565" s="24" t="s">
        <v>2084</v>
      </c>
      <c r="D565" s="20">
        <v>39000</v>
      </c>
      <c r="E565" s="20">
        <v>8000</v>
      </c>
      <c r="F565" s="21" t="s">
        <v>41</v>
      </c>
      <c r="G565" s="24" t="s">
        <v>2085</v>
      </c>
      <c r="H565" s="24" t="s">
        <v>2086</v>
      </c>
      <c r="I565" s="24" t="s">
        <v>78</v>
      </c>
      <c r="J565" s="37" t="s">
        <v>23</v>
      </c>
      <c r="K565" s="40" t="s">
        <v>2087</v>
      </c>
      <c r="L565" s="40">
        <v>270</v>
      </c>
      <c r="M565" s="40"/>
      <c r="N565" s="40"/>
      <c r="O565" s="40"/>
      <c r="P565" s="40"/>
      <c r="Q565" s="40"/>
      <c r="R565" s="40"/>
      <c r="S565" s="40"/>
      <c r="T565" s="40"/>
      <c r="U565" s="40"/>
      <c r="V565" s="40"/>
      <c r="W565" s="40"/>
      <c r="X565" s="40"/>
    </row>
  </sheetData>
  <autoFilter ref="A1:X565">
    <extLst/>
  </autoFilter>
  <mergeCells count="4">
    <mergeCell ref="A1:B1"/>
    <mergeCell ref="A2:I2"/>
    <mergeCell ref="A3:C3"/>
    <mergeCell ref="H3:I3"/>
  </mergeCells>
  <conditionalFormatting sqref="B207">
    <cfRule type="duplicateValues" dxfId="0" priority="1"/>
  </conditionalFormatting>
  <conditionalFormatting sqref="B9:B10">
    <cfRule type="duplicateValues" dxfId="0" priority="26"/>
  </conditionalFormatting>
  <conditionalFormatting sqref="B12:B30">
    <cfRule type="duplicateValues" dxfId="0" priority="15"/>
  </conditionalFormatting>
  <conditionalFormatting sqref="B35:B36">
    <cfRule type="duplicateValues" dxfId="0" priority="9"/>
  </conditionalFormatting>
  <conditionalFormatting sqref="B38:B43">
    <cfRule type="duplicateValues" dxfId="0" priority="14"/>
  </conditionalFormatting>
  <conditionalFormatting sqref="B46:B48">
    <cfRule type="duplicateValues" dxfId="0" priority="29"/>
  </conditionalFormatting>
  <conditionalFormatting sqref="B50:B51">
    <cfRule type="duplicateValues" dxfId="0" priority="8"/>
  </conditionalFormatting>
  <conditionalFormatting sqref="B56:B72">
    <cfRule type="duplicateValues" dxfId="0" priority="31"/>
  </conditionalFormatting>
  <conditionalFormatting sqref="B74:B77">
    <cfRule type="duplicateValues" dxfId="0" priority="25"/>
  </conditionalFormatting>
  <conditionalFormatting sqref="B79:B102">
    <cfRule type="duplicateValues" dxfId="0" priority="18"/>
  </conditionalFormatting>
  <conditionalFormatting sqref="B106:B111">
    <cfRule type="duplicateValues" dxfId="0" priority="2"/>
  </conditionalFormatting>
  <conditionalFormatting sqref="B113:B114">
    <cfRule type="duplicateValues" dxfId="0" priority="11"/>
  </conditionalFormatting>
  <conditionalFormatting sqref="B116:B121">
    <cfRule type="duplicateValues" dxfId="0" priority="23"/>
  </conditionalFormatting>
  <conditionalFormatting sqref="B123:B127">
    <cfRule type="duplicateValues" dxfId="0" priority="22"/>
  </conditionalFormatting>
  <conditionalFormatting sqref="B131:B153">
    <cfRule type="duplicateValues" dxfId="0" priority="30"/>
  </conditionalFormatting>
  <conditionalFormatting sqref="B155:B162">
    <cfRule type="duplicateValues" dxfId="0" priority="4"/>
  </conditionalFormatting>
  <conditionalFormatting sqref="B164:B204">
    <cfRule type="duplicateValues" dxfId="0" priority="16"/>
  </conditionalFormatting>
  <conditionalFormatting sqref="B209:B210">
    <cfRule type="duplicateValues" dxfId="0" priority="32"/>
  </conditionalFormatting>
  <conditionalFormatting sqref="B212:B214">
    <cfRule type="duplicateValues" dxfId="0" priority="20"/>
  </conditionalFormatting>
  <conditionalFormatting sqref="B216:B220">
    <cfRule type="duplicateValues" dxfId="0" priority="13"/>
  </conditionalFormatting>
  <conditionalFormatting sqref="B223:B252">
    <cfRule type="duplicateValues" dxfId="0" priority="10"/>
  </conditionalFormatting>
  <conditionalFormatting sqref="B254:B285">
    <cfRule type="duplicateValues" dxfId="0" priority="21"/>
  </conditionalFormatting>
  <conditionalFormatting sqref="B287:B432">
    <cfRule type="duplicateValues" dxfId="0" priority="28"/>
  </conditionalFormatting>
  <conditionalFormatting sqref="B434:B462">
    <cfRule type="duplicateValues" dxfId="0" priority="17"/>
  </conditionalFormatting>
  <conditionalFormatting sqref="B466:B468">
    <cfRule type="duplicateValues" dxfId="0" priority="27"/>
  </conditionalFormatting>
  <conditionalFormatting sqref="B470:B487">
    <cfRule type="duplicateValues" dxfId="0" priority="19"/>
  </conditionalFormatting>
  <conditionalFormatting sqref="B489:B490">
    <cfRule type="duplicateValues" dxfId="0" priority="3"/>
  </conditionalFormatting>
  <conditionalFormatting sqref="B492:B502">
    <cfRule type="duplicateValues" dxfId="0" priority="7"/>
  </conditionalFormatting>
  <conditionalFormatting sqref="B504:B507">
    <cfRule type="duplicateValues" dxfId="0" priority="6"/>
  </conditionalFormatting>
  <conditionalFormatting sqref="B512:B544">
    <cfRule type="duplicateValues" dxfId="0" priority="12"/>
  </conditionalFormatting>
  <conditionalFormatting sqref="B547:B557">
    <cfRule type="duplicateValues" dxfId="0" priority="24"/>
  </conditionalFormatting>
  <conditionalFormatting sqref="B559:B561">
    <cfRule type="duplicateValues" dxfId="0" priority="5"/>
  </conditionalFormatting>
  <printOptions horizontalCentered="1"/>
  <pageMargins left="0.16" right="0.16" top="0.31" bottom="0.236111111111111" header="0.51" footer="0.12"/>
  <pageSetup paperSize="9" scale="92" orientation="landscape" useFirstPageNumber="1" horizontalDpi="600" verticalDpi="600"/>
  <headerFooter alignWithMargins="0" scaleWithDoc="0">
    <oddFooter>&amp;C&amp;14—  &amp;P  —</oddFooter>
  </headerFooter>
</worksheet>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杨淑玲</dc:creator>
  <cp:lastModifiedBy>Administrator</cp:lastModifiedBy>
  <dcterms:created xsi:type="dcterms:W3CDTF">2018-04-10T03:16:00Z</dcterms:created>
  <cp:lastPrinted>2018-06-09T02:32:00Z</cp:lastPrinted>
  <dcterms:modified xsi:type="dcterms:W3CDTF">2023-07-11T07:15:44Z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2052-11.8.2.12055</vt:lpwstr>
  </property>
  <property fmtid="{D5CDD505-2E9C-101B-9397-08002B2CF9AE}" pid="3" name="ICV">
    <vt:lpwstr>348000CF753C4C91A3841FDA68F720B5</vt:lpwstr>
  </property>
</Properties>
</file>